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6620" windowHeight="6525" firstSheet="2" activeTab="2"/>
  </bookViews>
  <sheets>
    <sheet name="Sheet1" sheetId="1" state="hidden" r:id="rId1"/>
    <sheet name="Well" sheetId="2" r:id="rId2"/>
    <sheet name="Casing Details" sheetId="3" r:id="rId3"/>
    <sheet name="Screen Details" sheetId="4" r:id="rId4"/>
    <sheet name="Alias Names" sheetId="5" r:id="rId5"/>
    <sheet name="Litho Suite" sheetId="6" r:id="rId6"/>
    <sheet name="Litho Interval" sheetId="7" r:id="rId7"/>
    <sheet name="Litho Interval (2)" sheetId="8" state="hidden" r:id="rId8"/>
    <sheet name="Aquifer" sheetId="9" r:id="rId9"/>
    <sheet name="Formation" sheetId="10" r:id="rId10"/>
    <sheet name="Flow" sheetId="11" r:id="rId11"/>
    <sheet name="APT Site Test Info" sheetId="12" r:id="rId12"/>
    <sheet name="APT Site Test Analysis" sheetId="13" r:id="rId13"/>
    <sheet name="Sheet7" sheetId="14" state="hidden" r:id="rId14"/>
    <sheet name="Sheet6" sheetId="15" state="hidden" r:id="rId15"/>
    <sheet name="Sheet5" sheetId="16" state="hidden" r:id="rId16"/>
    <sheet name="Sheet4" sheetId="17" state="hidden" r:id="rId17"/>
    <sheet name="Sheet3" sheetId="18" state="hidden" r:id="rId18"/>
    <sheet name="Sheet2" sheetId="19" state="hidden" r:id="rId19"/>
  </sheets>
  <definedNames>
    <definedName name="ACCESSMIN">OFFSET('Sheet1'!$J$1,0,0,COUNTA('Sheet1'!$J:$J),1)</definedName>
    <definedName name="AliasSource">OFFSET('Sheet6'!$B$1,0,0,COUNTA('Sheet6'!$B:$B),1)</definedName>
    <definedName name="ALTERATION">OFFSET('Sheet1'!$K$1,0,0,COUNTA('Sheet1'!$K:$K),1)</definedName>
    <definedName name="ANALYSIS_METHOD">OFFSET('Sheet1'!$L$1,0,0,COUNTA('Sheet1'!$L:$L),1)</definedName>
    <definedName name="APT_ANALYSIS_METHOD">OFFSET('Sheet1'!$M$1,0,0,COUNTA('Sheet1'!$M:$M),1)</definedName>
    <definedName name="AQUIFER">OFFSET('Sheet1'!$N$1,0,0,COUNTA('Sheet1'!$N:$N),1)</definedName>
    <definedName name="AQUIFER_TYPE">OFFSET('Sheet1'!$O$1,0,0,COUNTA('Sheet1'!$O:$O),1)</definedName>
    <definedName name="BORING_PURPOSE">OFFSET('Sheet1'!$P$1,0,0,COUNTA('Sheet1'!$P:$P),1)</definedName>
    <definedName name="CASE_TYPE">OFFSET('Sheet1'!$Q$1,0,0,COUNTA('Sheet1'!$Q:$Q),1)</definedName>
    <definedName name="Color">OFFSET('Sheet4'!$D$1,0,0,COUNTA('Sheet4'!$D:$D),1)</definedName>
    <definedName name="County">OFFSET('Sheet3'!$B$1,0,0,COUNTA('Sheet3'!$B:$B),1)</definedName>
    <definedName name="CRYSTALLINITY">OFFSET('Sheet1'!$R$1,0,0,COUNTA('Sheet1'!$R:$R),1)</definedName>
    <definedName name="DATA_TYPE">OFFSET('Sheet1'!$S$1,0,0,COUNTA('Sheet1'!$S:$S),1)</definedName>
    <definedName name="DEVELOPMENT_METHOD">OFFSET('Sheet1'!$T$1,0,0,COUNTA('Sheet1'!$T:$T),1)</definedName>
    <definedName name="DRILLING_METHOD">OFFSET('Sheet1'!$U$1,0,0,COUNTA('Sheet1'!$U:$U),1)</definedName>
    <definedName name="DUNHAM_CLASS">OFFSET('Sheet1'!$V$1,0,0,COUNTA('Sheet1'!$V:$V),1)</definedName>
    <definedName name="ElevationSource">OFFSET('Sheet5'!$A$1,0,0,COUNTA('Sheet5'!$A:$A),1)</definedName>
    <definedName name="ENV_CLASS">OFFSET('Sheet1'!$W$1,0,0,COUNTA('Sheet1'!$W:$W),1)</definedName>
    <definedName name="FINISH_TYPE">OFFSET('Sheet1'!$X$1,0,0,COUNTA('Sheet1'!$X:$X),1)</definedName>
    <definedName name="FLOW_CODE">OFFSET('Sheet1'!$Y$1,0,0,COUNTA('Sheet1'!$Y:$Y),1)</definedName>
    <definedName name="FLOW_RATE_TYPE">OFFSET('Sheet1'!$Z$1,0,0,COUNTA('Sheet1'!$Z:$Z),1)</definedName>
    <definedName name="FOLK_CLASS">OFFSET('Sheet1'!$AA$1,0,0,COUNTA('Sheet1'!$AA:$AA),1)</definedName>
    <definedName name="Formation">OFFSET('Sheet2'!$C$1,0,0,COUNTA('Sheet2'!$C:$C),1)</definedName>
    <definedName name="FOSSIL_TYPE">OFFSET('Sheet1'!$AB$1,0,0,COUNTA('Sheet1'!$AB:$AB),1)</definedName>
    <definedName name="GEO_SUITE_METHOD">OFFSET('Sheet1'!$AC$1,0,0,COUNTA('Sheet1'!$AC:$AC),1)</definedName>
    <definedName name="GRAIN_TYPE">OFFSET('Sheet1'!$AD$1,0,0,COUNTA('Sheet1'!$AD:$AD),1)</definedName>
    <definedName name="HIATUS_TYPE">OFFSET('Sheet1'!$AE$1,0,0,COUNTA('Sheet1'!$AE:$AE),1)</definedName>
    <definedName name="INDURATION">OFFSET('Sheet1'!$AF$1,0,0,COUNTA('Sheet1'!$AF:$AF),1)</definedName>
    <definedName name="LIFT_TYPE">OFFSET('Sheet1'!$AG$1,0,0,COUNTA('Sheet1'!$AG:$AG),1)</definedName>
    <definedName name="LITHO_OTHER_FEATURE">OFFSET('Sheet1'!$AH$1,0,0,COUNTA('Sheet1'!$AH:$AH),1)</definedName>
    <definedName name="LITHO_SAMPLE_METHOD">OFFSET('Sheet1'!$AI$1,0,0,COUNTA('Sheet1'!$AI:$AI),1)</definedName>
    <definedName name="LOG_METHOD">OFFSET('Sheet1'!$AJ$1,0,0,COUNTA('Sheet1'!$AJ:$AJ),1)</definedName>
    <definedName name="LOG_RESOLUTION">OFFSET('Sheet1'!$AK$1,0,0,COUNTA('Sheet1'!$AK:$AK),1)</definedName>
    <definedName name="MATERIAL_TYPE">OFFSET('Sheet1'!$AL$1,0,0,COUNTA('Sheet1'!$AL:$AL),1)</definedName>
    <definedName name="MEASUREMENT_METHOD">OFFSET('Sheet1'!$AM$1,0,0,COUNTA('Sheet1'!$AM:$AM),1)</definedName>
    <definedName name="MODIFIER">OFFSET('Sheet1'!$AN$1,0,0,COUNTA('Sheet1'!$AN:$AN),1)</definedName>
    <definedName name="PLASTICITY">OFFSET('Sheet1'!$AO$1,0,0,COUNTA('Sheet1'!$AO:$AO),1)</definedName>
    <definedName name="POROSITY_METHOD">OFFSET('Sheet1'!$AP$1,0,0,COUNTA('Sheet1'!$AP:$AP),1)</definedName>
    <definedName name="POROSITY_TYPE">OFFSET('Sheet1'!$AQ$1,0,0,COUNTA('Sheet1'!$AQ:$AQ),1)</definedName>
    <definedName name="Query_from_wrep" localSheetId="0">'Sheet1'!$A$1:$C$528</definedName>
    <definedName name="Query_from_wrep" localSheetId="18">'Sheet2'!$A$1:$D$173</definedName>
    <definedName name="Query_from_wrep" localSheetId="17">'Sheet3'!$A$1:$E$69</definedName>
    <definedName name="Query_from_wrep" localSheetId="16">'Sheet4'!$A$1:$D$130</definedName>
    <definedName name="Query_from_wrep" localSheetId="15">'Sheet5'!$A$1:$B$7</definedName>
    <definedName name="Query_from_wrep" localSheetId="14">'Sheet6'!$A$1:$B$22</definedName>
    <definedName name="Query_from_wrep" localSheetId="13">'Sheet7'!$A$1:$B$17</definedName>
    <definedName name="RATE_MEASUREMENT_METHOD">OFFSET('Sheet1'!$AR$1,0,0,COUNTA('Sheet1'!$AR:$AR),1)</definedName>
    <definedName name="REFERENCE_ELEVATION_DATUM">OFFSET('Sheet1'!$AS$1,0,0,COUNTA('Sheet1'!$AS:$AS),1)</definedName>
    <definedName name="ROUNDNESS_TYPE">OFFSET('Sheet1'!$AT$1,0,0,COUNTA('Sheet1'!$AT:$AT),1)</definedName>
    <definedName name="SAMPLE_TYPE">OFFSET('Sheet1'!$AU$1,0,0,COUNTA('Sheet1'!$AU:$AU),1)</definedName>
    <definedName name="SAMPLING_METHOD">OFFSET('Sheet1'!$AV$1,0,0,COUNTA('Sheet1'!$AV:$AV),1)</definedName>
    <definedName name="SCREEN_TYPE">OFFSET('Sheet1'!$AW$1,0,0,COUNTA('Sheet1'!$AW:$AW),1)</definedName>
    <definedName name="SEAL_TYPE">OFFSET('Sheet1'!$AX$1,0,0,COUNTA('Sheet1'!$AX:$AX),1)</definedName>
    <definedName name="SIZE_MODE">OFFSET('Sheet1'!$AY$1,0,0,COUNTA('Sheet1'!$AY:$AY),1)</definedName>
    <definedName name="SORTING_CODE">OFFSET('Sheet1'!$AZ$1,0,0,COUNTA('Sheet1'!$AZ:$AZ),1)</definedName>
    <definedName name="SOURCE">OFFSET('Sheet1'!$BA$1,0,0,COUNTA('Sheet1'!$BA:$BA),1)</definedName>
    <definedName name="SOURCE_OF_DATA">OFFSET('Sheet1'!$BB$1,0,0,COUNTA('Sheet1'!$BB:$BB),1)</definedName>
    <definedName name="SPHERICITY_CODE">OFFSET('Sheet1'!$BG$1,0,0,COUNTA('Sheet1'!$BG:$BG),1)</definedName>
    <definedName name="SPHERICITY_TYPE">OFFSET('Sheet1'!$BC$1,0,0,COUNTA('Sheet1'!$BC:$BC),1)</definedName>
    <definedName name="TEST_TYPE">OFFSET('Sheet1'!$BC$1,0,0,COUNTA('Sheet1'!$BC:$BC),1)</definedName>
    <definedName name="TRACER">OFFSET('Sheet1'!$BD$1,0,0,COUNTA('Sheet1'!$BD:$BD),1)</definedName>
    <definedName name="UNIT">OFFSET('Sheet1'!$BE$1,0,0,COUNTA('Sheet1'!$BE:$BE),1)</definedName>
    <definedName name="WATER_LEVEL_METHOD">OFFSET('Sheet1'!$BF$1,0,0,COUNTA('Sheet1'!$BF:$BF),1)</definedName>
    <definedName name="WellName">OFFSET('Well'!$B$14,0,0,COUNTA('Well'!$B$14:$B$10000)+1,1)</definedName>
    <definedName name="XY_Source">OFFSET('Sheet7'!$A$1,0,0,COUNTA('Sheet7'!$A:$A),1)</definedName>
  </definedNames>
  <calcPr fullCalcOnLoad="1"/>
  <pivotCaches>
    <pivotCache cacheId="1" r:id="rId20"/>
  </pivotCaches>
</workbook>
</file>

<file path=xl/sharedStrings.xml><?xml version="1.0" encoding="utf-8"?>
<sst xmlns="http://schemas.openxmlformats.org/spreadsheetml/2006/main" count="8584" uniqueCount="2426">
  <si>
    <t xml:space="preserve">Property owner of the well </t>
  </si>
  <si>
    <t>First and last name of driller.  Provide company name and phone number if available.</t>
  </si>
  <si>
    <t>Provide additional information on drilling.</t>
  </si>
  <si>
    <t>Date of well completion. Format:  mm/dd/yyyy</t>
  </si>
  <si>
    <t>Method used to sample lithology during drilling.  Restricted input, select from pull down menu.</t>
  </si>
  <si>
    <t>Additional information on well construction.</t>
  </si>
  <si>
    <t>If the well has been abandoned or destroyed, record the date of occurrence.  Format:  mm/dd/yyyy</t>
  </si>
  <si>
    <t>Other important information about the well.</t>
  </si>
  <si>
    <t>Method used to develop well.  Restricted input, select from pull down menu.</t>
  </si>
  <si>
    <t>Number of hours the well was developed.</t>
  </si>
  <si>
    <t>Example Data</t>
  </si>
  <si>
    <t>Example_1</t>
  </si>
  <si>
    <t>MARATHON OW-2, TEST WELL</t>
  </si>
  <si>
    <t>CALCULATED</t>
  </si>
  <si>
    <t>MONROE</t>
  </si>
  <si>
    <t>USGSTOPO</t>
  </si>
  <si>
    <t>NAVD88</t>
  </si>
  <si>
    <t>258 FEET SOUTHEAST OF ASR-1</t>
  </si>
  <si>
    <t>Marathon WTP</t>
  </si>
  <si>
    <t>Guy Noir</t>
  </si>
  <si>
    <t xml:space="preserve">MUD ROTARY DRILLING TO DRILL THRU THE SURFICIAL AQ AND CLAY INTERVALS OF THE HAWTHORN GROUP. REVERSE AIR DRILLING USED SUSEQUENTLY TO DEPTH OF 3040' BLS.
</t>
  </si>
  <si>
    <t>C. FISCHLER 30 FT. SAMPLE INTERVAL. COMPLETED NOVEMBER 1998. ELEVATION
ESTIMATED FROM TOPO MAP. 1000 FT. FROM WEST LINE AND 2025 FT. FROM SOUTH
LINE.
LEDIDOCYCLINA AND NUMMULITES ARE COMMON FROM 1050 FT TO TOTAL DEPTH OF
2080. NO CLEAR CUT BREAK BETWEEN OCALA AND AVON PARK.</t>
  </si>
  <si>
    <t>Example_2</t>
  </si>
  <si>
    <t>MARATHON OW-1</t>
  </si>
  <si>
    <t>NGVD29</t>
  </si>
  <si>
    <t>126 FEET SOUTH OF ASR-1</t>
  </si>
  <si>
    <t>Terry Gross</t>
  </si>
  <si>
    <t>CUTTING COLLECTED AND DESCRIBED BY DISTRICT STAFF IN WS-15</t>
  </si>
  <si>
    <t>Clint Barineau.  Description completed 8-20-98.  No stratigraphic
picks were made below the Hawthorn due to a lack of diagnostic lithologic
and fossil data.  Some of this lack of data could be due to poor sampling
techniques.</t>
  </si>
  <si>
    <t>Example_3</t>
  </si>
  <si>
    <t>C2MW-2S, GW MONITORING WELL AT WEST SIDE OF C2 CANAL SOUTH OF SW72ND STREET.</t>
  </si>
  <si>
    <t>GPS</t>
  </si>
  <si>
    <t>MIAMI-DADE</t>
  </si>
  <si>
    <t>SURVEY</t>
  </si>
  <si>
    <t>FROM WPB, FLORIDA TURNPIKE SOUTH TO BIRD ROAD (SW40TH STREET), BIRD ROAD EAST TO SW107TH AVE., SW 107TH AVE. SOUTH TO SW76TH STREE</t>
  </si>
  <si>
    <t>SFWMD</t>
  </si>
  <si>
    <t>Ira Glass</t>
  </si>
  <si>
    <t>REVERSE AIR DRILLING METHOD ALSO USED</t>
  </si>
  <si>
    <t>WELL LOCATED IN SE CORNER OF S.R. 29 AND HWY. 41,
CARNESTOWN, WORKED BY C.R. SPROUL, 3-28-1967.
YIELD 750 GPM, SALTY
THIS WAS CODED FROM A GEOLOGIST'S(?) LOG, WHERE POSSIBLE,
THE DESCRIPTION IN THE LOG WAS CODED INTO THE LINDQUIST
FORMAT, WHERE NOT PRACTICAL, A Z-COMMENT WAS USED FOR
THE DESCRIPTION.</t>
  </si>
  <si>
    <t>Example_4</t>
  </si>
  <si>
    <t>GROUND WATER MONITORING - PART OF MERCURY STUDY (SOUTH WELL CLUSTER)</t>
  </si>
  <si>
    <t>BROWARD</t>
  </si>
  <si>
    <t>RSM_V2_LIDAR</t>
  </si>
  <si>
    <t>INTERIOR OF WATER CONSERVATION AREA 2A</t>
  </si>
  <si>
    <t>Snikta Prakash</t>
  </si>
  <si>
    <t>ALSO USED REVERSE AIR DRILLING METHOD</t>
  </si>
  <si>
    <t>THREE CORES WERE TAKEN FROM WITHIN THE CONFINING INTERVAL.</t>
  </si>
  <si>
    <t>DESCRIBED BY S.R.WINDHAM; NOTE: ON-SITE HORC GEOLOGIST
PLACED TOP OF OCALA AT -1376' BASED ON FIRST APPEARANCE
OF LEPIDOCYCLINA.</t>
  </si>
  <si>
    <t>Example_5</t>
  </si>
  <si>
    <t>SAN CARLOS ESTATES SZMW-1R</t>
  </si>
  <si>
    <t>RECRE_GPS</t>
  </si>
  <si>
    <t>LEE</t>
  </si>
  <si>
    <t>200 FEET SOUTH OF L-5812 (ASR-1), REPLACEMENT WELL (REPLACES L-5813)</t>
  </si>
  <si>
    <t>BONITA SPRINGS UTILITIES</t>
  </si>
  <si>
    <t>Bob Edwards</t>
  </si>
  <si>
    <t>REVERSE AIR DRILLING METHOD USED AFTER 60'</t>
  </si>
  <si>
    <t>Example_6</t>
  </si>
  <si>
    <t>SAN CARLOS ESTATES SMW-1</t>
  </si>
  <si>
    <t>100 FEET EAST OF L-5812 (ASR-1)</t>
  </si>
  <si>
    <t>Diane Reem</t>
  </si>
  <si>
    <t>THE CONTRACTOR USED A 20-FOOT LONG, BY 4 -INCH INSIDE DIAMETER CORE BARREL FOR THIS PROJECT. EACH CORE WAS APPROXIMATELY 10 FEET LONG.</t>
  </si>
  <si>
    <t>TOM SCOTT AND GUY MEANS, NOTE THAT 81.5- 101' MAY BE UNNAMED UNIT.
THIS DESCRIPTION IS FOR CORE HOLE AND ASSOCIATED MONITOR WELL DRILLED
BY THE FGS. ALL FORMATION PICKS ARE TENTATIVE. SAMPLES ARE BOXES OF CORE.
WELL LOCATED ON THE IMMOKALEE 1 S.W. 7.5 MINUTE QUADRANGLE. LATITUDE,
LONGITUDE, AND ELEVATION ESTIMATED FROM QUAD MAP. INSTALLED MONITOR
WELL WITH SCREENED INTERVAL 50'- 80'.</t>
  </si>
  <si>
    <t>Example_7</t>
  </si>
  <si>
    <t>HIGHLAND BEACH RO  TEST PRODUCTION WELL</t>
  </si>
  <si>
    <t>MAP</t>
  </si>
  <si>
    <t>PALM BEACH</t>
  </si>
  <si>
    <t>LOCATED OFF S. OCEAN BLVD NORTH OF HIGHLAND BEACH</t>
  </si>
  <si>
    <t>TOWN OF HIGHLAND BEACH</t>
  </si>
  <si>
    <t>Ira Flato</t>
  </si>
  <si>
    <t>REVERSE AIR DRILLING USED BELOW 1135' BLS.</t>
  </si>
  <si>
    <t>CORES OBTAINED BETWEEN  1021 AND 1031, 1152 AND 1162, 1281 AND 1288, AND 1405 AND 1415 FEET BELOW TOP OF CASING.</t>
  </si>
  <si>
    <t>T. SCOTT AND G. MEANS 11/17/98. SAMPLES ARE BOXES OF CORE. DESCRIPTION IS
FOR CORE HOLE AND ASSOCIATED MONITOR WELL DRILLED BY THE FGS. ALL
FORMATION PICKS ARE TENTATIVE. INSTALLED MONITOR WELL WITH SCREENED
INTERVAL 35'- 50'.</t>
  </si>
  <si>
    <t>Example_8</t>
  </si>
  <si>
    <t>Kevin Baxter</t>
  </si>
  <si>
    <t>CONSTRUCTION COMPLETED IN NOVEMBER 2003</t>
  </si>
  <si>
    <t>GEOLOGIC FORMATION SAMPLES WERE COLLECTED AND DESCRIBED AT 10-FOOT INTERVALS DURING THE PILOT HOLE DRILLING.</t>
  </si>
  <si>
    <t>TOM SCOTT. CODED BY G. MEANS, ENTERED BY M. PONCHAK
THIS DESCRIPTION IS FOR CORE HOLE AND ASSOCIATED MONITOR
WELL DRILLED BY THE FGS. MONITOR WELL SCREENED
FROM 62'- 82'. ALL FORMATION PICKS ARE TENTATIVE.
SAMPLES ARE BOXES OF CORE.</t>
  </si>
  <si>
    <t>Example_9</t>
  </si>
  <si>
    <t>Juan Williams</t>
  </si>
  <si>
    <t>THE UPPER PORTION OF THE OF THE WELL WAS DRILLED WITH MUD TO A DEPTH OF 327 FEET.</t>
  </si>
  <si>
    <t>This well was installed as part of NEXRAD system</t>
  </si>
  <si>
    <t>Example_10</t>
  </si>
  <si>
    <t>Mo Rocca</t>
  </si>
  <si>
    <t>MUD ROTARY USED TO DRILL THROUGH SURFICIAL AQUIFER AND CLAY INTERVALS.  REVERSE AIR TECHNIQUES WERE USED TO DEPTH OF 1150 FT BLS.</t>
  </si>
  <si>
    <t>TESTING OF ROCK CORES WAS PERFORMED BY ARDAMAN &amp; ASSOCIATES, INC.</t>
  </si>
  <si>
    <t>TOM SCOTT AND G. H. MEANS. THIS DESCRIPTION IS FOR CORE HOLE AND
ASSOCIATED MONITOR WELL DRILLED BY THE FGS. ALL FORMATION PICKS
ARE TENTATIVE. 56.5'- 106.0' IS TAMIAMI SAND. MONITOR WELL
INSTALLED TO A DEPTH OF 120'.
SAMPLES ARE BOXES OF CORE. ENTERED BY M. PONCHAK.</t>
  </si>
  <si>
    <t>Example_11</t>
  </si>
  <si>
    <t>Carl Castle</t>
  </si>
  <si>
    <t>REVERSE AIR DRILLING WAS USED AFTER 8' TO TD OF 3200' BLS
A SECTION OF CEMENTED 24" CASING WAS MILLED OUT FROM 2310'-2350'</t>
  </si>
  <si>
    <t>Well</t>
  </si>
  <si>
    <t>case type</t>
  </si>
  <si>
    <t>DepthMin</t>
  </si>
  <si>
    <t>DeptMax</t>
  </si>
  <si>
    <t>Diameter</t>
  </si>
  <si>
    <t>Material type used to case the well.  Restricted Input, select from pull down menu.</t>
  </si>
  <si>
    <t>Depth to bottom of casing string. Units: Feet below land surface.</t>
  </si>
  <si>
    <t>Outside diameter of casing string. Units: Inches.</t>
  </si>
  <si>
    <t>screen type</t>
  </si>
  <si>
    <t>Aquifer</t>
  </si>
  <si>
    <t>Material from which the screen is constructed.  Restricted Input, select from pull down menu.</t>
  </si>
  <si>
    <t>DATA REQUIRED IN THIS COLUMN.  Depth to top of screen. Units: Feet below land surface.</t>
  </si>
  <si>
    <t>DATA REQUIRED IN THIS COLUMN.  Depth to bottom of screen. Units: Feet below land surface.</t>
  </si>
  <si>
    <t>DATA REQUIRED IN THIS COLUMN.  The outside diameter of the screen. Units: [inches]</t>
  </si>
  <si>
    <t>Aquifer in which the well is screened.  Restricted Input, select from pull down menu.</t>
  </si>
  <si>
    <t>MIDDLE FLORIDAN AQUIFER</t>
  </si>
  <si>
    <t>Alias source</t>
  </si>
  <si>
    <t>Alias Name</t>
  </si>
  <si>
    <t>Source of alias.  Restricted input, select from pull down menu.</t>
  </si>
  <si>
    <t>Any other name that the well is known by, 50 characters maximum.</t>
  </si>
  <si>
    <t>FGS</t>
  </si>
  <si>
    <t>W-17898</t>
  </si>
  <si>
    <t>INVENTORY CONTROL ID</t>
  </si>
  <si>
    <t>89742</t>
  </si>
  <si>
    <t>SFWMD GEOPHYSICS ID</t>
  </si>
  <si>
    <t>0110000015</t>
  </si>
  <si>
    <t>IW-5R</t>
  </si>
  <si>
    <t>BUREAU OF GEOLOGY [BOG]</t>
  </si>
  <si>
    <t>274409081452201</t>
  </si>
  <si>
    <t>HYDRO NUMBER</t>
  </si>
  <si>
    <t>OKF-23</t>
  </si>
  <si>
    <t>OWNER NAME</t>
  </si>
  <si>
    <t>MW-2</t>
  </si>
  <si>
    <t>Deep N.W. monitoring well 4</t>
  </si>
  <si>
    <t>description</t>
  </si>
  <si>
    <t>source</t>
  </si>
  <si>
    <t>Combination of date, description, or reference for description.</t>
  </si>
  <si>
    <t>DESCRIPTION BY BOBBY KURTZ. FGS ID W-07363</t>
  </si>
  <si>
    <t>FROM HAZEN AND SAWYER, 2003, CITY OF HOLLYWOOD INJECTION TEST</t>
  </si>
  <si>
    <t>FROM ARCADIS, 2003 LTC CLASS 1 INJ WELL SYS CONSTRUCTION PROG, PSL</t>
  </si>
  <si>
    <t>FROM ARCADIS, 2003. WESTPORT CLASS 1 INJ WELL CONSTR. PROG</t>
  </si>
  <si>
    <t>CH2M HILL, 1998, ENG. RPT. ON CONSTRUCTION AND TESTING OR TP-1, FT. MYERS</t>
  </si>
  <si>
    <t>Depth Min</t>
  </si>
  <si>
    <t>Depth Max</t>
  </si>
  <si>
    <t>Description/Comments</t>
  </si>
  <si>
    <t xml:space="preserve">Rock Type </t>
  </si>
  <si>
    <t>Porosity percent</t>
  </si>
  <si>
    <t>Porosity Type1</t>
  </si>
  <si>
    <t>Induration</t>
  </si>
  <si>
    <t>Other Feature</t>
  </si>
  <si>
    <t>Fossil type</t>
  </si>
  <si>
    <t>Color1</t>
  </si>
  <si>
    <t>Access Min Type1</t>
  </si>
  <si>
    <t>Access Min Pct1</t>
  </si>
  <si>
    <t>The minimum depth of the lithologic sample, recorded as units of feet below land surface.</t>
  </si>
  <si>
    <t>The end depth of the lithologic sample, recorded as units of feet below land surface.</t>
  </si>
  <si>
    <t>Description of interval or any additional comments.  2000 characters maximum.</t>
  </si>
  <si>
    <t>The rock type for the lithologic sample.  Restricted input, select from pull down menu.</t>
  </si>
  <si>
    <t>Percent porosity, reported in percent, not as a decimal.  Value range from 0 to 100.</t>
  </si>
  <si>
    <t>Amount of induration observed in interval.  Restricted input, select from pull down menu.</t>
  </si>
  <si>
    <t>Any addional feature that does not fit in the other categories.</t>
  </si>
  <si>
    <t>Color</t>
  </si>
  <si>
    <t>Accessory mineral observed in interval.  Restricted input, select from pull down menu.</t>
  </si>
  <si>
    <t xml:space="preserve">Percent of sample that is made up of the accessory mineral. </t>
  </si>
  <si>
    <t>TRACE OF HEAVY MINERALS.</t>
  </si>
  <si>
    <t>GASTROPODS. POORLY WASHED SAMPLE.</t>
  </si>
  <si>
    <t>LARGE SHELL FRAGMENTS. GASTROPODS.</t>
  </si>
  <si>
    <t>GASTROPODS. TRACE OF MICA. FINELY GROUND SHELL. SOME OF THE LIMESTONE IS PHOSPHATIC.</t>
  </si>
  <si>
    <t>SMALL AMOUNT OF PHOSPHATIC SANDSTONE WITH SPARRY CALCITE MATRIX.</t>
  </si>
  <si>
    <t>GASTROPODS. SMALL AMOUNT OF SHELLY SANDSTONE WITH SPARRY CALCITE MATRIX.</t>
  </si>
  <si>
    <t>MOST OF THE SHELL IS FINELY GROUND. TRACE OF MICA.</t>
  </si>
  <si>
    <t>GASTROPODS. SOME LOOSE LARGE SHELL FRAGMENTS AND FINELY GROUND SHELL FRAGMENTS. SMALL AMOUNT OF MOLDIC SHELLY SANDSTONE WITH SPARRY CALCITE MATRIX.</t>
  </si>
  <si>
    <t>BRYOZOA, GASTROPODS. SOME OF THE LIMESTONE HAS PHOSPHATE MATRIX AND IS SMOOTH AND ROUNDED. MANY SHELLS ARE PHOSPHATIZED SAND SIZE FRAGMENTS. SOME SHELLY PHOSPHATIC SANDSTONE WITH SPARRY CALCITE CEMENT (LOOKS LIKE CONCRETIONS WITH VERY FINE GRAINED SAND AND PHOSPHATE).</t>
  </si>
  <si>
    <t>ABOUT 35% OF SAMPLE IS VERY FINE GRAINED CARBONATE MATERIAL (POORLY WASHED). &lt;5% VERY FINE GRAINED PHOSPHATIC COQUINA-LIKE SANDSTONE.</t>
  </si>
  <si>
    <t>GASTROPODS, CRUSTACEA. LIMESTONE IS RECRYSTALLIZED, FOSSILIFEROUS, AND PHOSPHATIC.</t>
  </si>
  <si>
    <t>GASTROPODS.</t>
  </si>
  <si>
    <t>GASTROPODS. &lt;2% SANDY COQUINA WITH SPARRY CALCITE CEMENT, WITH GOOD INDURATION. MANY SHELLS ARE PHOSPHATIZED. SAND INCREASES TOWARD BOTTOM TO ABOUT 45%.</t>
  </si>
  <si>
    <t>MANY TURRITELLA 1-2CM LONG. MANY SHELL FRAGMENTS ARE PHOSPHATIZED. %PHOSPHATE INCLUDES SAND AND GRAVEL SIZE.</t>
  </si>
  <si>
    <t>MANY TURRITELLA. MANY SHELL FRAGMENTS ARE PHOSPHATIZED. TRACE OF SANDY COQUINA WITH SPARRY CALCITE CEMENT. GOOD INDURATION. % PHOSPHATE INCLUDES SAND AND GRAVEL SIZE. STARTING AT 113 FT. % LARGE SHELL FRAGMENTS AND SAND CONTENT INCREASES.</t>
  </si>
  <si>
    <t>LARGE BARNACLES. GRADATIONAL CHANGE FROM ABOVE INTERVAL TO THIS INTERVAL. 10% SHELLY SANDSTONE WITH CALCILUTITE MATRIX.</t>
  </si>
  <si>
    <t>GASTROPODS. TRACE OF MICA AND HEAVY MINERALS. 2% OF SAMPLE IS A POORLY INDURATED CALCAREOUS SANDSTONE AND INCREASES WITH DEPTH TO 5%. SHELL DECREASES TO ABOUT 5%.</t>
  </si>
  <si>
    <t>CALCAREOUS POORLY WASHED SAMPLE FORMING SOME POORLY INDURATED SANDSTONE. TRACE OF SHELL. &lt;1% MICA.</t>
  </si>
  <si>
    <t>Aquifer Source</t>
  </si>
  <si>
    <t>Aquifer Reference</t>
  </si>
  <si>
    <t>Depth to top of the aquifer pick. Units: Feet below land surface.</t>
  </si>
  <si>
    <t>MARL</t>
  </si>
  <si>
    <t>00</t>
  </si>
  <si>
    <t>SANDY CLAY</t>
  </si>
  <si>
    <t>COUNTY</t>
  </si>
  <si>
    <t>DER_COUNTY</t>
  </si>
  <si>
    <t>USGS_COUNTY</t>
  </si>
  <si>
    <t>GEOSYS_CODE</t>
  </si>
  <si>
    <t>BRE</t>
  </si>
  <si>
    <t>BRO</t>
  </si>
  <si>
    <t>CHA</t>
  </si>
  <si>
    <t>COL</t>
  </si>
  <si>
    <t>DAD</t>
  </si>
  <si>
    <t>DES</t>
  </si>
  <si>
    <t>GLA</t>
  </si>
  <si>
    <t>HAR</t>
  </si>
  <si>
    <t>HEN</t>
  </si>
  <si>
    <t>HIG</t>
  </si>
  <si>
    <t>HIL</t>
  </si>
  <si>
    <t>IND</t>
  </si>
  <si>
    <t>LAK</t>
  </si>
  <si>
    <t>MAR</t>
  </si>
  <si>
    <t>MON</t>
  </si>
  <si>
    <t>OKE</t>
  </si>
  <si>
    <t>ORA</t>
  </si>
  <si>
    <t>ORANGE</t>
  </si>
  <si>
    <t>OSC</t>
  </si>
  <si>
    <t>PAL</t>
  </si>
  <si>
    <t>PAS</t>
  </si>
  <si>
    <t>POL</t>
  </si>
  <si>
    <t>SEM</t>
  </si>
  <si>
    <t>STL</t>
  </si>
  <si>
    <t>UNK</t>
  </si>
  <si>
    <t>MRN</t>
  </si>
  <si>
    <t>PIN</t>
  </si>
  <si>
    <t>CIT</t>
  </si>
  <si>
    <t>SAR</t>
  </si>
  <si>
    <t>VOL</t>
  </si>
  <si>
    <t>ALA</t>
  </si>
  <si>
    <t>BAK</t>
  </si>
  <si>
    <t>BAY</t>
  </si>
  <si>
    <t>BRA</t>
  </si>
  <si>
    <t>CAL</t>
  </si>
  <si>
    <t>CLA</t>
  </si>
  <si>
    <t>CLM</t>
  </si>
  <si>
    <t>DIX</t>
  </si>
  <si>
    <t>DUV</t>
  </si>
  <si>
    <t>ESC</t>
  </si>
  <si>
    <t>FLA</t>
  </si>
  <si>
    <t>FRA</t>
  </si>
  <si>
    <t>GAD</t>
  </si>
  <si>
    <t>GIL</t>
  </si>
  <si>
    <t>GUL</t>
  </si>
  <si>
    <t>HAM</t>
  </si>
  <si>
    <t>HER</t>
  </si>
  <si>
    <t>HOL</t>
  </si>
  <si>
    <t>JAC</t>
  </si>
  <si>
    <t>JEF</t>
  </si>
  <si>
    <t>LAF</t>
  </si>
  <si>
    <t>LEO</t>
  </si>
  <si>
    <t>LEV</t>
  </si>
  <si>
    <t>LIB</t>
  </si>
  <si>
    <t>MAD</t>
  </si>
  <si>
    <t>MAN</t>
  </si>
  <si>
    <t>NAS</t>
  </si>
  <si>
    <t>OKA</t>
  </si>
  <si>
    <t>PUT</t>
  </si>
  <si>
    <t>STJ</t>
  </si>
  <si>
    <t>SAN</t>
  </si>
  <si>
    <t>SUM</t>
  </si>
  <si>
    <t>SUW</t>
  </si>
  <si>
    <t>TAY</t>
  </si>
  <si>
    <t>UNI</t>
  </si>
  <si>
    <t>WAK</t>
  </si>
  <si>
    <t>WAL</t>
  </si>
  <si>
    <t>WAS</t>
  </si>
  <si>
    <t>Source=dm_litho_formation_type</t>
  </si>
  <si>
    <t>Sheet2</t>
  </si>
  <si>
    <t>Sheet3</t>
  </si>
  <si>
    <t>dm_county</t>
  </si>
  <si>
    <t>COLOR_CODE</t>
  </si>
  <si>
    <t>MUNSELL_CODE</t>
  </si>
  <si>
    <t>NO COLOR GIVEN</t>
  </si>
  <si>
    <t>TRANSPARENT</t>
  </si>
  <si>
    <t>LIGHT GREYISH RED</t>
  </si>
  <si>
    <t>GRAYISH RED</t>
  </si>
  <si>
    <t>BLACKISH RED</t>
  </si>
  <si>
    <t>MODERATE PINK</t>
  </si>
  <si>
    <t>MODERATE RED</t>
  </si>
  <si>
    <t>DARK GRAYISH RED</t>
  </si>
  <si>
    <t>LIGHT RED</t>
  </si>
  <si>
    <t>RED</t>
  </si>
  <si>
    <t>DARK RED</t>
  </si>
  <si>
    <t>ORANGISH RED</t>
  </si>
  <si>
    <t>LIGHT ORANGISH RED</t>
  </si>
  <si>
    <t>DARK ORANGISH RED</t>
  </si>
  <si>
    <t>PURPLISH RED</t>
  </si>
  <si>
    <t>VERY DARK RED</t>
  </si>
  <si>
    <t>GRAYISH ORANGE PINK</t>
  </si>
  <si>
    <t>LIGHT GRAYISH RED</t>
  </si>
  <si>
    <t>GRAYISH BROWN RED</t>
  </si>
  <si>
    <t>DARK BROWNISH RED</t>
  </si>
  <si>
    <t>MODERATE ORANGE PINK</t>
  </si>
  <si>
    <t>LIGHT REDDISH BROWN</t>
  </si>
  <si>
    <t>DARK REDDISH BROWN</t>
  </si>
  <si>
    <t>MODERATE REDDISH ORANGE</t>
  </si>
  <si>
    <t>MODERATE REDDISH BROWN</t>
  </si>
  <si>
    <t>LIGHT ORANGE</t>
  </si>
  <si>
    <t>DARK ORANGE</t>
  </si>
  <si>
    <t>REDDISH ORANGE</t>
  </si>
  <si>
    <t>LIGHT REDDISH ORANGE</t>
  </si>
  <si>
    <t>DARK REDDISH ORANGE</t>
  </si>
  <si>
    <t>LIGHT GRAYISH BROWN</t>
  </si>
  <si>
    <t>DARK BROWN</t>
  </si>
  <si>
    <t>LIGHT BROWN</t>
  </si>
  <si>
    <t>MODERATE BROWN</t>
  </si>
  <si>
    <t>VERY LIGHT ORANGE</t>
  </si>
  <si>
    <t>YELLOW</t>
  </si>
  <si>
    <t>LIGHT YELLOW</t>
  </si>
  <si>
    <t>DARK YELLOW</t>
  </si>
  <si>
    <t>GREENISH YELLOW</t>
  </si>
  <si>
    <t>CREAM</t>
  </si>
  <si>
    <t>BUFF</t>
  </si>
  <si>
    <t>GRAYISH BROWN</t>
  </si>
  <si>
    <t>DARK YELLOWISH BROWN</t>
  </si>
  <si>
    <t>GRAYISH ORANGE</t>
  </si>
  <si>
    <t>MODERATE YELLOWISH BROWN</t>
  </si>
  <si>
    <t>LIGHT YELLOWISH ORANGE</t>
  </si>
  <si>
    <t>DARK YELLOWISH ORANGE</t>
  </si>
  <si>
    <t>YELLOWISH GRAY</t>
  </si>
  <si>
    <t>LIGHT OLIVE GRAY</t>
  </si>
  <si>
    <t>OLIVE GRAY</t>
  </si>
  <si>
    <t>GREEN</t>
  </si>
  <si>
    <t>YELLOWISH GREEN</t>
  </si>
  <si>
    <t>BLUISH GREEN</t>
  </si>
  <si>
    <t>DARK BLUISH GREEN</t>
  </si>
  <si>
    <t>OLIVE</t>
  </si>
  <si>
    <t>DARK OLIVE</t>
  </si>
  <si>
    <t>GRAYISH YELLOW</t>
  </si>
  <si>
    <t>DARK GRAYISH YELLOW</t>
  </si>
  <si>
    <t>MODERATE OLIVE BROWN</t>
  </si>
  <si>
    <t>MODERATE YELLOW</t>
  </si>
  <si>
    <t>LIGHT OLIVE BROWN</t>
  </si>
  <si>
    <t>LIGHT GREENISH YELLOW</t>
  </si>
  <si>
    <t>LIGHT OLIVE</t>
  </si>
  <si>
    <t>GRAYISH OLIVE</t>
  </si>
  <si>
    <t>MODERATE GREENISH YELLOW</t>
  </si>
  <si>
    <t>BLUE</t>
  </si>
  <si>
    <t>LIGHT BLUE</t>
  </si>
  <si>
    <t>DARK BLUE</t>
  </si>
  <si>
    <t>GREENISH BLUE</t>
  </si>
  <si>
    <t>LIGHT GREENISH BLUE</t>
  </si>
  <si>
    <t>DARK GREENISH BLUE</t>
  </si>
  <si>
    <t>DARK GREENISH YELLOW</t>
  </si>
  <si>
    <t>LIGHT GRAYISH GREEN</t>
  </si>
  <si>
    <t>MODERATE GRAYISH GREEN</t>
  </si>
  <si>
    <t>GRAYISH OLIVE GREEN</t>
  </si>
  <si>
    <t>MODERATE YELLOWISH GREEN</t>
  </si>
  <si>
    <t>LIGHT YELLOWISH GREEN</t>
  </si>
  <si>
    <t>GRAYISH GREEN</t>
  </si>
  <si>
    <t>DARK GRAYISH GREEN</t>
  </si>
  <si>
    <t>DARK YELLOWISH GREEN</t>
  </si>
  <si>
    <t>BROWN</t>
  </si>
  <si>
    <t>TAN</t>
  </si>
  <si>
    <t>LIGHT TAN</t>
  </si>
  <si>
    <t>DARK TAN</t>
  </si>
  <si>
    <t>REDDISH BROWN</t>
  </si>
  <si>
    <t>DARK GRAYISH BROWN</t>
  </si>
  <si>
    <t>DARK GREEN</t>
  </si>
  <si>
    <t>LIGHT GREEN</t>
  </si>
  <si>
    <t>MODERATE GREEN</t>
  </si>
  <si>
    <t>VERY LIGHT GREEN</t>
  </si>
  <si>
    <t>LIGHT BLUE GREEN</t>
  </si>
  <si>
    <t>GRAYISH BLUE GREEN</t>
  </si>
  <si>
    <t>GRAYISH PURPLE</t>
  </si>
  <si>
    <t>VERY DARK PURPLE</t>
  </si>
  <si>
    <t>LIGHT REDDISH PURPLE</t>
  </si>
  <si>
    <t>GRAYISH PURPLE RED</t>
  </si>
  <si>
    <t>DARK RED PURPLE</t>
  </si>
  <si>
    <t>WHITE</t>
  </si>
  <si>
    <t>VERY LIGHT GRAY</t>
  </si>
  <si>
    <t>LIGHT GRAY</t>
  </si>
  <si>
    <t>MODERATE LIGHT GRAY</t>
  </si>
  <si>
    <t>GRAY</t>
  </si>
  <si>
    <t>MODERATE GRAY</t>
  </si>
  <si>
    <t>MODERATE DARK GRAY</t>
  </si>
  <si>
    <t>DARK GRAY</t>
  </si>
  <si>
    <t>BLACK</t>
  </si>
  <si>
    <t>LIGHT BROWNISH GRAY</t>
  </si>
  <si>
    <t>BROWNISH GRAY</t>
  </si>
  <si>
    <t>PINKISH GRAY</t>
  </si>
  <si>
    <t>LIGHT GREENISH GRAY</t>
  </si>
  <si>
    <t>GREENISH GRAY</t>
  </si>
  <si>
    <t>DARK GREENISH GRAY</t>
  </si>
  <si>
    <t>GREENISH BLACK</t>
  </si>
  <si>
    <t>LIGHT BLUISH GRAY</t>
  </si>
  <si>
    <t>MODERATE BLUISH GRAY</t>
  </si>
  <si>
    <t>Sheet4</t>
  </si>
  <si>
    <t>dm_fbg_color_code</t>
  </si>
  <si>
    <t>Elevation based on formal survey</t>
  </si>
  <si>
    <t>Elevation from geographic positioning system (accuracy unknown)</t>
  </si>
  <si>
    <t>USGS Topography Sheet</t>
  </si>
  <si>
    <t>Source of elevation information is not known</t>
  </si>
  <si>
    <t>Regional Simulation Model Version 2, LIDAR Elevation Data, Various Sources, Uploaded 6/2/2005</t>
  </si>
  <si>
    <t>USGSDEM</t>
  </si>
  <si>
    <t>USGS National Elevation Dataset (NED) - 24k GRID</t>
  </si>
  <si>
    <t>Sheet5</t>
  </si>
  <si>
    <t>dm_elevation_source</t>
  </si>
  <si>
    <t>WELL_ALIAS_SOURCE_ID</t>
  </si>
  <si>
    <t>USGS SITE ID</t>
  </si>
  <si>
    <t>DBHYDRO</t>
  </si>
  <si>
    <t>USGS STATION NAME</t>
  </si>
  <si>
    <t>WELL ABANDONMENT ID</t>
  </si>
  <si>
    <t>SFWMD - AMBIENT WQ MONITORING</t>
  </si>
  <si>
    <t>SJRWMD</t>
  </si>
  <si>
    <t>SWFWMD</t>
  </si>
  <si>
    <t>GENP FACILITY ID</t>
  </si>
  <si>
    <t>DEP PERMIT OR UIC NUMBER</t>
  </si>
  <si>
    <t>CERP ID</t>
  </si>
  <si>
    <t>WATERUSE FACIILITY INVENTORY ID</t>
  </si>
  <si>
    <t>Sheet6</t>
  </si>
  <si>
    <t>dm_well_name_alias_source</t>
  </si>
  <si>
    <t>XY_SOURCE</t>
  </si>
  <si>
    <t>Recreational Level#1 (Garmin, Magellan, Eagle)</t>
  </si>
  <si>
    <t>AERIAL PHOTO</t>
  </si>
  <si>
    <t>Aerial Photograph</t>
  </si>
  <si>
    <t>SURV_GPS</t>
  </si>
  <si>
    <t>Survey Level #3</t>
  </si>
  <si>
    <t>Location from geographic positioning system (accuracy unknown)</t>
  </si>
  <si>
    <t>Location estimated from location in an alternate coordinate system</t>
  </si>
  <si>
    <t>STR</t>
  </si>
  <si>
    <t>Location estimated from Section/Township/Range</t>
  </si>
  <si>
    <t>QUAD</t>
  </si>
  <si>
    <t>Location based on formal survey</t>
  </si>
  <si>
    <t>Location estimated from a map</t>
  </si>
  <si>
    <t>Source of location information is not known</t>
  </si>
  <si>
    <t>PROF_GPS</t>
  </si>
  <si>
    <t>Level 2, Trimble ProXR, Ag 122, 132, GeoXT</t>
  </si>
  <si>
    <t>USGS WEB PAGE</t>
  </si>
  <si>
    <t>USGS NWIS or other web site</t>
  </si>
  <si>
    <t>Sheet7</t>
  </si>
  <si>
    <t>dm_xy_source</t>
  </si>
  <si>
    <t>Depth to bottom of the aquifer pick. Units: Feet below land surface.</t>
  </si>
  <si>
    <t>Name of aquifer.  Restricted input, select from pull down menu.</t>
  </si>
  <si>
    <t>The source that named this aquifer.  Restricted input, select from pull down menu.</t>
  </si>
  <si>
    <t>Identify reference where the data was documented.</t>
  </si>
  <si>
    <t>OFR 88-86: MILLER</t>
  </si>
  <si>
    <t>MIDDLE FLORIDAN CONFINING UNIT</t>
  </si>
  <si>
    <t>Formation</t>
  </si>
  <si>
    <t>Formation Source</t>
  </si>
  <si>
    <t>Formation Source Ref</t>
  </si>
  <si>
    <t>Depth to top of the formation. Units: Feet below land surface.</t>
  </si>
  <si>
    <t>Depth to bottom of the formation. Units: Feet below land surface.</t>
  </si>
  <si>
    <t>ElevationSource</t>
  </si>
  <si>
    <t>LOWER FLORIDAN AQUIFER SYSTEM</t>
  </si>
  <si>
    <r>
      <t xml:space="preserve">No spaces allowed in well name.  Maximum length 10 characters.    
</t>
    </r>
    <r>
      <rPr>
        <b/>
        <i/>
        <sz val="10"/>
        <color indexed="10"/>
        <rFont val="Arial"/>
        <family val="2"/>
      </rPr>
      <t xml:space="preserve">Do NOT skip any rows when listing "Well Names" </t>
    </r>
    <r>
      <rPr>
        <b/>
        <i/>
        <sz val="10"/>
        <rFont val="Arial"/>
        <family val="2"/>
      </rPr>
      <t xml:space="preserve"> </t>
    </r>
    <r>
      <rPr>
        <i/>
        <sz val="10"/>
        <rFont val="Arial"/>
        <family val="2"/>
      </rPr>
      <t xml:space="preserve"> 
below the "yellow" example area             </t>
    </r>
  </si>
  <si>
    <t>Name of well pumped during the aquifer test.
Well must exist in database or be part of the submission</t>
  </si>
  <si>
    <t>Name of well monitored during the aquifer test.Well must exist in database or be part of the submission</t>
  </si>
  <si>
    <t>The source that named this formation.  Restricted input, select from pull down menu.</t>
  </si>
  <si>
    <t>ROMP 43 Report</t>
  </si>
  <si>
    <t>Flow</t>
  </si>
  <si>
    <t>Flow Source</t>
  </si>
  <si>
    <t>Flow Source Ref</t>
  </si>
  <si>
    <t>Depth to top of the tested interval of the aquifer. Units: Feet below land surface.</t>
  </si>
  <si>
    <t>Depth to bottom of the tested interval of the aquifer. Units: Feet below land surface.</t>
  </si>
  <si>
    <t>Type of flow.  Restricted input, select from pull down menu.</t>
  </si>
  <si>
    <t>The source that named this flow type.  Restricted input, select from pull down menu.</t>
  </si>
  <si>
    <t>STEMLE, ANDERSEN &amp; ASSOC.</t>
  </si>
  <si>
    <t>Pumped well</t>
  </si>
  <si>
    <t>Site Name</t>
  </si>
  <si>
    <t>Test Type</t>
  </si>
  <si>
    <t>Site Description</t>
  </si>
  <si>
    <t>Start test date time</t>
  </si>
  <si>
    <t>End test date time</t>
  </si>
  <si>
    <t>Start Recovery Date Time</t>
  </si>
  <si>
    <t>End Recovery Date Time</t>
  </si>
  <si>
    <t>pumping rate</t>
  </si>
  <si>
    <t>Flow rate type</t>
  </si>
  <si>
    <t>Rate Measurement</t>
  </si>
  <si>
    <t>Transmissity</t>
  </si>
  <si>
    <t>Storativity</t>
  </si>
  <si>
    <t>Horizontal Conductivity</t>
  </si>
  <si>
    <t>Vertical Conductivity</t>
  </si>
  <si>
    <t>Leakance</t>
  </si>
  <si>
    <t>Hours Pumped</t>
  </si>
  <si>
    <t>Aquifer Type</t>
  </si>
  <si>
    <t>Tested Aquifer Thickness</t>
  </si>
  <si>
    <t>Total Aquifer Thickness</t>
  </si>
  <si>
    <t>Confining Zone Thickness</t>
  </si>
  <si>
    <t>No Monitored Wells</t>
  </si>
  <si>
    <t>Lithologic Control Well</t>
  </si>
  <si>
    <t>Source</t>
  </si>
  <si>
    <t>Reference</t>
  </si>
  <si>
    <t xml:space="preserve">Aquifer </t>
  </si>
  <si>
    <t>Analyzed by</t>
  </si>
  <si>
    <t>Hours recovery</t>
  </si>
  <si>
    <t>Tested interval minimum</t>
  </si>
  <si>
    <t>Tested interval maximum</t>
  </si>
  <si>
    <t xml:space="preserve">No spaces allowed in site name.  Maximum length 10 characters.                    </t>
  </si>
  <si>
    <t>Type of aquifer test.  Restricted input, select from pull down menu.</t>
  </si>
  <si>
    <t>Text description of the site for aid in identification or provision of other pertinent information.  Limited to 200 characters.</t>
  </si>
  <si>
    <t>Start date and time of aquifer test.  Format is mm/dd/yyyy hh:mm (use military time)</t>
  </si>
  <si>
    <t>End date and time of aquifer test.  Format is mm/dd/yyyy hh:mm (use military time)</t>
  </si>
  <si>
    <t>Indicate the start of recovery test date and time,  mm/dd/yyyy hh:mm (use military time).</t>
  </si>
  <si>
    <t>Indicate the end of recovery test date and time,  mm/dd/yyyy hh:mm (use military time).</t>
  </si>
  <si>
    <t>Average pumping rate during test.  Unit: gallons per minute.</t>
  </si>
  <si>
    <t>Type of flow during aquifer test.  Restricted input, select from pull down menu.</t>
  </si>
  <si>
    <t>Method of measuring rate of discharge during aquifer test.  Restricted input, select from pull down menu.</t>
  </si>
  <si>
    <t>Recommended transmissivity value.  Units: Ft^2/day</t>
  </si>
  <si>
    <t>Recommended storage value for aquifer test. Units:  dimensionless.</t>
  </si>
  <si>
    <t>Recommended horizontal hydraulic conductivity.  Units: Ft/day.</t>
  </si>
  <si>
    <t>Recommended vertical hydraulic conductivity.  Units: Ft/day.</t>
  </si>
  <si>
    <t>Recommended leakance value for the test. Units: ft^3/day/ft^3 = 1/day</t>
  </si>
  <si>
    <t>Duration of pumping. Units: Hours.</t>
  </si>
  <si>
    <t xml:space="preserve">Enter the tested aquifer thickness at the test site.  Units:  Feet.    </t>
  </si>
  <si>
    <t>Enter the total aquifer thickness at the test site.  Units:  Feet.</t>
  </si>
  <si>
    <t>Enter total thickness of confining layer affecting the aquifer test. Units:  Feet.</t>
  </si>
  <si>
    <t>Total number of monitor wells used in the test.</t>
  </si>
  <si>
    <t>Name of well from which lithology was derived to provide design control of the test.</t>
  </si>
  <si>
    <t>Identify the source of the data. Resticted field select from pull down menu.</t>
  </si>
  <si>
    <t>Additional information pertinent to the test.</t>
  </si>
  <si>
    <t>Name of aquifer being tested.  Restricted input, select from pull down menu.</t>
  </si>
  <si>
    <t>Identify who analyzed the data (e.g. name of agency or consultant).</t>
  </si>
  <si>
    <t>Duration of recovery. Units: Hours.</t>
  </si>
  <si>
    <t>FTM-IW1</t>
  </si>
  <si>
    <t>FTMROWTP</t>
  </si>
  <si>
    <t>FT. MYERS REVERSE OSMOSIS WATER TREATMENT PLANT</t>
  </si>
  <si>
    <t>CH2M HILL. 2003. CITY OF FT. MYERS REVERSE OSMOSIS WATER TREATMENT PLANT DEEP INJECTION WELL AND FACILITIES COMPLETION REPORT.</t>
  </si>
  <si>
    <t>TRANS IS AVG FROM CJ AND THEIS RECOVERY METHODS. SEE ANALYSIS INFO FOR DETAILS.
SPECIFIC CAPACITY = 1.1 GPM/FT</t>
  </si>
  <si>
    <t>Mike Bennet</t>
  </si>
  <si>
    <t>TRANS IS AVG FROM CJ AND THEIS RECOVERY METHODS. SEE ANALYSIS INFO FOR DETAILS.
SPECIFIC CAPACITY = 1 GPM/FT</t>
  </si>
  <si>
    <t>Simon Sunderland</t>
  </si>
  <si>
    <t>TRANS IS AVG FROM CJ AND THEIS RECOVERY METHODS. SEE ANALYSIS INFO FOR DETAILS.
SPECIFIC CAPACITY = 0.006 GPM/FT</t>
  </si>
  <si>
    <t>Emily Hopkins</t>
  </si>
  <si>
    <t>OSF-0025</t>
  </si>
  <si>
    <t>OSF25</t>
  </si>
  <si>
    <t>HOLIDAY INNS INC.</t>
  </si>
  <si>
    <t>OSF-0028</t>
  </si>
  <si>
    <t>PLANERT, M. AND W.R. AUCOTT. 1985. WATER SUPPLY POTENTIAL OF THE FLORIDAN AQUIFER IN OSCEOLA, EASTERN ORANGE, AND SOUTHWESTERN BREVARD COUNTIES, FLORIDA. WRIR 84-4135. TALLAHASSE, FLA.: USGS.</t>
  </si>
  <si>
    <t>TRANSMISSIVITY ESTIMATED FROM SPECIFIC CAPACITY TESTS</t>
  </si>
  <si>
    <t>Cindy Bevier</t>
  </si>
  <si>
    <t>ROMP29A</t>
  </si>
  <si>
    <t>SWFWMD ROMP 29A SITE</t>
  </si>
  <si>
    <t>'SWFWMD, 2005.  ROMP29A SEBRING FINAL REPORT'</t>
  </si>
  <si>
    <t>This test was conducted over a very long interval, open to both UF &amp; MF, with intervening confinement.</t>
  </si>
  <si>
    <t>Anthony Larenas</t>
  </si>
  <si>
    <t>well_name (Station)</t>
  </si>
  <si>
    <t>Analysis Method</t>
  </si>
  <si>
    <t>Static Water Level</t>
  </si>
  <si>
    <t>Max Drawdown</t>
  </si>
  <si>
    <t>Measurement Method</t>
  </si>
  <si>
    <t>Transmissivity Late</t>
  </si>
  <si>
    <t>Distance from Prod Well</t>
  </si>
  <si>
    <t>Equation / approach used to analyze the test data.  Restricted input, select from pull down menu.</t>
  </si>
  <si>
    <t>Observed water-level prior to the start of the test.  Units: Feet NGVD.</t>
  </si>
  <si>
    <t>Maximum drawdown observed at that location during the test.  Units: Feet.</t>
  </si>
  <si>
    <t>Method by which drawdown was measured.  Restricted input, select from pull down menu.</t>
  </si>
  <si>
    <t>Calculated transmissivity from late time (after well losses cease to be significant) in the test.  Units: Ft^2/day</t>
  </si>
  <si>
    <t>Distance from the production well. Units: Feet.  If the production well observations were used for the analysis then the value here should be zero.</t>
  </si>
  <si>
    <t>BF-6</t>
  </si>
  <si>
    <t>BF-4</t>
  </si>
  <si>
    <t>KRM-TZMW</t>
  </si>
  <si>
    <t>WELL_CODE_TYPE</t>
  </si>
  <si>
    <t>CODE</t>
  </si>
  <si>
    <t>DESCRIPTION</t>
  </si>
  <si>
    <t>INDURATION</t>
  </si>
  <si>
    <t>G</t>
  </si>
  <si>
    <t>GOOD</t>
  </si>
  <si>
    <t>M</t>
  </si>
  <si>
    <t>MODERATE</t>
  </si>
  <si>
    <t>P</t>
  </si>
  <si>
    <t>POOR</t>
  </si>
  <si>
    <t>U</t>
  </si>
  <si>
    <t>UNCONSOLIDATED</t>
  </si>
  <si>
    <t>ROUNDNESS_TYPE</t>
  </si>
  <si>
    <t>A</t>
  </si>
  <si>
    <t>ANGULAR</t>
  </si>
  <si>
    <t>R</t>
  </si>
  <si>
    <t>ROUNDED</t>
  </si>
  <si>
    <t>S</t>
  </si>
  <si>
    <t>SUBANGULAR</t>
  </si>
  <si>
    <t>SUB-ROUNDED</t>
  </si>
  <si>
    <t>W</t>
  </si>
  <si>
    <t>WELL-ROUNDED</t>
  </si>
  <si>
    <t>Z</t>
  </si>
  <si>
    <t>UNKNOWN</t>
  </si>
  <si>
    <t>GRAIN_TYPE</t>
  </si>
  <si>
    <t>B</t>
  </si>
  <si>
    <t>BIOGENIC</t>
  </si>
  <si>
    <t>C</t>
  </si>
  <si>
    <t>CRYSTAL</t>
  </si>
  <si>
    <t>I</t>
  </si>
  <si>
    <t>INTRACLAST</t>
  </si>
  <si>
    <t>MICRITE</t>
  </si>
  <si>
    <t>O</t>
  </si>
  <si>
    <t>OOLITE</t>
  </si>
  <si>
    <t>PELLET</t>
  </si>
  <si>
    <t>SKELETAL</t>
  </si>
  <si>
    <t>X</t>
  </si>
  <si>
    <t>OOLITE CAST</t>
  </si>
  <si>
    <t>Y</t>
  </si>
  <si>
    <t>PELLET CAST</t>
  </si>
  <si>
    <t>SKELETAL CAST</t>
  </si>
  <si>
    <t>SIZE_MODE</t>
  </si>
  <si>
    <t>COARSE</t>
  </si>
  <si>
    <t>F</t>
  </si>
  <si>
    <t>FINE</t>
  </si>
  <si>
    <t>GRANULE</t>
  </si>
  <si>
    <t>L</t>
  </si>
  <si>
    <t>VERY COARSE</t>
  </si>
  <si>
    <t>MEDIUM</t>
  </si>
  <si>
    <t>MICROCRYSTALLINE</t>
  </si>
  <si>
    <t>GRAVEL</t>
  </si>
  <si>
    <t>T</t>
  </si>
  <si>
    <t>LITHOGRAPHIC</t>
  </si>
  <si>
    <t>V</t>
  </si>
  <si>
    <t>VERY FINE</t>
  </si>
  <si>
    <t>CRYPTOCRYSTALLINE</t>
  </si>
  <si>
    <t>FOSSIL_TYPE</t>
  </si>
  <si>
    <t>ALGAE</t>
  </si>
  <si>
    <t>BRYOZOANS</t>
  </si>
  <si>
    <t>CORALS</t>
  </si>
  <si>
    <t>D</t>
  </si>
  <si>
    <t>BRACHIPODS</t>
  </si>
  <si>
    <t>E</t>
  </si>
  <si>
    <t>ECHINOIDS</t>
  </si>
  <si>
    <t>FORAMINIFERA</t>
  </si>
  <si>
    <t>CRUSTACEANS</t>
  </si>
  <si>
    <t>H</t>
  </si>
  <si>
    <t>PLANKTONIC FORAMINIFERA</t>
  </si>
  <si>
    <t>DIATOMS</t>
  </si>
  <si>
    <t>J</t>
  </si>
  <si>
    <t>BARNACLES</t>
  </si>
  <si>
    <t>K</t>
  </si>
  <si>
    <t>OOLITES</t>
  </si>
  <si>
    <t>MILIOLIDS</t>
  </si>
  <si>
    <t>MOLLUSKS</t>
  </si>
  <si>
    <t>N</t>
  </si>
  <si>
    <t>CONES</t>
  </si>
  <si>
    <t>OSTRACODS</t>
  </si>
  <si>
    <t>PLANT REMAINS</t>
  </si>
  <si>
    <t>RUDISTIDS</t>
  </si>
  <si>
    <t>SPICULES</t>
  </si>
  <si>
    <t>SHARK TEETH</t>
  </si>
  <si>
    <t>UNFOSSILIFEROUS</t>
  </si>
  <si>
    <t>VERTEBRATES</t>
  </si>
  <si>
    <t>WORM TRACES</t>
  </si>
  <si>
    <t>FOSSIL FRAGMENTS</t>
  </si>
  <si>
    <t>FOSSIL MOLDS</t>
  </si>
  <si>
    <t>ORGANICS</t>
  </si>
  <si>
    <t>CRYSTALLINITY</t>
  </si>
  <si>
    <t>ANHEDRAL</t>
  </si>
  <si>
    <t>EUHEDRAL</t>
  </si>
  <si>
    <t>FIBROUS</t>
  </si>
  <si>
    <t>SUBHEDRAL</t>
  </si>
  <si>
    <t>POROSITY_TYPE</t>
  </si>
  <si>
    <t>INTRAGRANULAR</t>
  </si>
  <si>
    <t>FRACTURE</t>
  </si>
  <si>
    <t>INTERGRANULAR</t>
  </si>
  <si>
    <t>LOW PERMEABILITY</t>
  </si>
  <si>
    <t>MOLDIC</t>
  </si>
  <si>
    <t>NO OBSERVABLE</t>
  </si>
  <si>
    <t>PIN POINT - VUGS</t>
  </si>
  <si>
    <t>VUGULAR</t>
  </si>
  <si>
    <t>INTERCRYSTALLINE</t>
  </si>
  <si>
    <t>POSSIBLY PERMEABLE</t>
  </si>
  <si>
    <t>MATERIAL_TYPE</t>
  </si>
  <si>
    <t>ANHYDRITE</t>
  </si>
  <si>
    <t>CHERT</t>
  </si>
  <si>
    <t>CALCARENITE</t>
  </si>
  <si>
    <t>SHELL BED</t>
  </si>
  <si>
    <t>GYPSUM</t>
  </si>
  <si>
    <t>SHALE</t>
  </si>
  <si>
    <t>CHALK</t>
  </si>
  <si>
    <t>NO SAMPLE</t>
  </si>
  <si>
    <t>ORTHOQUARTZITE</t>
  </si>
  <si>
    <t>PHOSPHATE</t>
  </si>
  <si>
    <t>Q</t>
  </si>
  <si>
    <t>QUARTZITE</t>
  </si>
  <si>
    <t>SAND (QUARTZ)</t>
  </si>
  <si>
    <t>ARKOSE</t>
  </si>
  <si>
    <t>AS ABOVE</t>
  </si>
  <si>
    <t>SANDSTONE</t>
  </si>
  <si>
    <t>IGNEOUS</t>
  </si>
  <si>
    <t>METAMORPHIC</t>
  </si>
  <si>
    <t>1</t>
  </si>
  <si>
    <t>GRAINSTONE</t>
  </si>
  <si>
    <t>2</t>
  </si>
  <si>
    <t>PACKSTONE</t>
  </si>
  <si>
    <t>3</t>
  </si>
  <si>
    <t>WACKESTONE</t>
  </si>
  <si>
    <t>4</t>
  </si>
  <si>
    <t>MUDSTONE</t>
  </si>
  <si>
    <t>HIGH</t>
  </si>
  <si>
    <t>LOW</t>
  </si>
  <si>
    <t>LITHO_OTHER_FEATURE</t>
  </si>
  <si>
    <t>CALCAREOUS</t>
  </si>
  <si>
    <t>BROWN ANHYDRITE XTLS</t>
  </si>
  <si>
    <t>COQUINA</t>
  </si>
  <si>
    <t>DOLOMITIC</t>
  </si>
  <si>
    <t>POOR SAMPLES</t>
  </si>
  <si>
    <t>FROSTED</t>
  </si>
  <si>
    <t>GRANULAR</t>
  </si>
  <si>
    <t>PLATY</t>
  </si>
  <si>
    <t>PLASTIC</t>
  </si>
  <si>
    <t>CHALKY</t>
  </si>
  <si>
    <t>SPLINTERY</t>
  </si>
  <si>
    <t>PARTINGS</t>
  </si>
  <si>
    <t>SPECKLED</t>
  </si>
  <si>
    <t>REEFAL</t>
  </si>
  <si>
    <t>SUCROSIC</t>
  </si>
  <si>
    <t>UNWASHED SAMPLE</t>
  </si>
  <si>
    <t>MUDDY</t>
  </si>
  <si>
    <t>VARIEGATED</t>
  </si>
  <si>
    <t>WEATHERED</t>
  </si>
  <si>
    <t>VARVED</t>
  </si>
  <si>
    <t>GREASY</t>
  </si>
  <si>
    <t>STROMATALITIC</t>
  </si>
  <si>
    <t>CASE_TYPE</t>
  </si>
  <si>
    <t>BRICK</t>
  </si>
  <si>
    <t>CONCRETE</t>
  </si>
  <si>
    <t>COPPER</t>
  </si>
  <si>
    <t>GALVANIZED IRON</t>
  </si>
  <si>
    <t>BLACK IRON</t>
  </si>
  <si>
    <t>OTHER METALS</t>
  </si>
  <si>
    <t>PVC OR PLASTIC</t>
  </si>
  <si>
    <t>ROCK OR STONE</t>
  </si>
  <si>
    <t>STEEL</t>
  </si>
  <si>
    <t>TILE</t>
  </si>
  <si>
    <t>COATED STEEL</t>
  </si>
  <si>
    <t>WOOD</t>
  </si>
  <si>
    <t>OTHER MATERIAL</t>
  </si>
  <si>
    <t>FINISH_TYPE</t>
  </si>
  <si>
    <t>SAND / SCREEN</t>
  </si>
  <si>
    <t>GRAVEL / PERFORATION</t>
  </si>
  <si>
    <t>GRAVEL / SCREEN</t>
  </si>
  <si>
    <t>HORIZONTAL GALLERY</t>
  </si>
  <si>
    <t>SAND POINT</t>
  </si>
  <si>
    <t>OTHER</t>
  </si>
  <si>
    <t>SCREEN_TYPE</t>
  </si>
  <si>
    <t>GALVANIZED STEEL</t>
  </si>
  <si>
    <t>OTHER METAL</t>
  </si>
  <si>
    <t>STAINLESS STEEL</t>
  </si>
  <si>
    <t>CARBON STEEL</t>
  </si>
  <si>
    <t>WATER_LEVEL_METHOD</t>
  </si>
  <si>
    <t>AIRLINE</t>
  </si>
  <si>
    <t>ANALOG</t>
  </si>
  <si>
    <t>CALIBRATED AIRLINE</t>
  </si>
  <si>
    <t>ESTIMATED</t>
  </si>
  <si>
    <t>PRESSURE GAGE</t>
  </si>
  <si>
    <t>GEOPHYSICAL LOGS</t>
  </si>
  <si>
    <t>MANOMETER</t>
  </si>
  <si>
    <t>MPM-REC GAGE</t>
  </si>
  <si>
    <t>REPORTED</t>
  </si>
  <si>
    <t>STEEL TAPE</t>
  </si>
  <si>
    <t>ELECTRIC TAPE</t>
  </si>
  <si>
    <t>CALIBRATED ELEC. TAPE</t>
  </si>
  <si>
    <t>MK</t>
  </si>
  <si>
    <t>MUCK</t>
  </si>
  <si>
    <t>MS</t>
  </si>
  <si>
    <t>MUCK/SAND</t>
  </si>
  <si>
    <t>CL</t>
  </si>
  <si>
    <t>CLAY</t>
  </si>
  <si>
    <t>PT</t>
  </si>
  <si>
    <t>PEAT</t>
  </si>
  <si>
    <t>LM</t>
  </si>
  <si>
    <t>LIMESTONE</t>
  </si>
  <si>
    <t>DO</t>
  </si>
  <si>
    <t>DOLOMITE</t>
  </si>
  <si>
    <t>OT</t>
  </si>
  <si>
    <t>ALTERATION</t>
  </si>
  <si>
    <t>90-100%</t>
  </si>
  <si>
    <t>50-90%</t>
  </si>
  <si>
    <t>0-10%</t>
  </si>
  <si>
    <t>10-50%</t>
  </si>
  <si>
    <t>BORING_PURPOSE</t>
  </si>
  <si>
    <t>WS</t>
  </si>
  <si>
    <t>WATER SUPPLY WELL</t>
  </si>
  <si>
    <t>WQ</t>
  </si>
  <si>
    <t>WATER QUALITY MONITORING WELL</t>
  </si>
  <si>
    <t>PZ</t>
  </si>
  <si>
    <t>PIEZOMETER</t>
  </si>
  <si>
    <t>GW</t>
  </si>
  <si>
    <t>WATER LEVEL MONITORING WELL</t>
  </si>
  <si>
    <t>AQ</t>
  </si>
  <si>
    <t>AQUIFER PERFORMANCE TEST</t>
  </si>
  <si>
    <t>GEO_SUITE_METHOD</t>
  </si>
  <si>
    <t>POROSITY_METHOD</t>
  </si>
  <si>
    <t>MEASURED</t>
  </si>
  <si>
    <t>SAMPLE_TYPE</t>
  </si>
  <si>
    <t>LOG_RESOLUTION</t>
  </si>
  <si>
    <t>LOG &gt; 150FT/MAX THICK &gt; 50FT</t>
  </si>
  <si>
    <t>SAMPLING_METHOD</t>
  </si>
  <si>
    <t>PLASTICITY</t>
  </si>
  <si>
    <t>DUNHAM_CLASS</t>
  </si>
  <si>
    <t>FOLK_CLASS</t>
  </si>
  <si>
    <t>APT_ANALYSIS_METHOD</t>
  </si>
  <si>
    <t>SA</t>
  </si>
  <si>
    <t>STRELTSOVA-ADAMS</t>
  </si>
  <si>
    <t>LOG &lt; 150FT/MAX THICK &lt; 10FT</t>
  </si>
  <si>
    <t>LOG &lt; 150FT/MAX THICK 10-25FT</t>
  </si>
  <si>
    <t>LOG &lt; 150FT/MAX THICK &gt; 25FT</t>
  </si>
  <si>
    <t>LOG &gt; 150FT/MAX THICK &lt; 25FT</t>
  </si>
  <si>
    <t>LOG &gt; 150FT/MAX THICK 25-50FT</t>
  </si>
  <si>
    <t>HIATUS_TYPE</t>
  </si>
  <si>
    <t>LITHO_SAMPLE_METHOD</t>
  </si>
  <si>
    <t>LOG_METHOD</t>
  </si>
  <si>
    <t>NP</t>
  </si>
  <si>
    <t>NEUMAN PARTIAL PENETRATION</t>
  </si>
  <si>
    <t>FIELD GEOLOGIST DESC.</t>
  </si>
  <si>
    <t>SP</t>
  </si>
  <si>
    <t>SAND</t>
  </si>
  <si>
    <t>ML</t>
  </si>
  <si>
    <t>SILT</t>
  </si>
  <si>
    <t>S1</t>
  </si>
  <si>
    <t>GRAVELLY SANDS</t>
  </si>
  <si>
    <t>S2</t>
  </si>
  <si>
    <t>CLAYEY GRAVELLY SANDS</t>
  </si>
  <si>
    <t>GM</t>
  </si>
  <si>
    <t>SILTY GRAVELS</t>
  </si>
  <si>
    <t>GC</t>
  </si>
  <si>
    <t>CLAYEY GRAVELS</t>
  </si>
  <si>
    <t>SM</t>
  </si>
  <si>
    <t>SILTY SANDS</t>
  </si>
  <si>
    <t>SC</t>
  </si>
  <si>
    <t>CLAYEY SANDS</t>
  </si>
  <si>
    <t>OL</t>
  </si>
  <si>
    <t>ORGANIC SILTS</t>
  </si>
  <si>
    <t>MH</t>
  </si>
  <si>
    <t>INORGANIC SILTS</t>
  </si>
  <si>
    <t>CH</t>
  </si>
  <si>
    <t>INORGANIC CLAYS</t>
  </si>
  <si>
    <t>OH</t>
  </si>
  <si>
    <t>ORGANIC CLAYS</t>
  </si>
  <si>
    <t>AQUIFER</t>
  </si>
  <si>
    <t>FL</t>
  </si>
  <si>
    <t>FLORIDAN AQUIFER SYSTEM</t>
  </si>
  <si>
    <t>SANDSTONE-CARBONATE ZONE</t>
  </si>
  <si>
    <t>TEST_TYPE</t>
  </si>
  <si>
    <t>PA</t>
  </si>
  <si>
    <t>PACKER</t>
  </si>
  <si>
    <t>MEASUREMENT_METHOD</t>
  </si>
  <si>
    <t>DT</t>
  </si>
  <si>
    <t>DROP TAPE</t>
  </si>
  <si>
    <t>ST</t>
  </si>
  <si>
    <t>STEVEN 'S RECORDER</t>
  </si>
  <si>
    <t>RATE_MEASUREMENT_METHOD</t>
  </si>
  <si>
    <t>FM</t>
  </si>
  <si>
    <t>FLOW METER</t>
  </si>
  <si>
    <t>SANDSTONE-CLASTIC ZONE</t>
  </si>
  <si>
    <t>AP</t>
  </si>
  <si>
    <t>APT</t>
  </si>
  <si>
    <t>PW</t>
  </si>
  <si>
    <t>PRODUCTION WELL</t>
  </si>
  <si>
    <t>FIBERGLASS</t>
  </si>
  <si>
    <t>AS</t>
  </si>
  <si>
    <t>AQUIFER STORAGE &amp; RECOVERY</t>
  </si>
  <si>
    <t>IN</t>
  </si>
  <si>
    <t>INJECTION WELL</t>
  </si>
  <si>
    <t>EX</t>
  </si>
  <si>
    <t>EXPLORATION WELL OR PILOT WELL</t>
  </si>
  <si>
    <t>0</t>
  </si>
  <si>
    <t>OPEN HOLE</t>
  </si>
  <si>
    <t>SU</t>
  </si>
  <si>
    <t>SURFICIAL AQUIFER SYSTEM</t>
  </si>
  <si>
    <t>SANDSTONE AQUIFER</t>
  </si>
  <si>
    <t>MID-HAWTHORN AQUIFER</t>
  </si>
  <si>
    <t>LT</t>
  </si>
  <si>
    <t>LOWER TAMIAMI AQUIFER</t>
  </si>
  <si>
    <t>UT</t>
  </si>
  <si>
    <t>UPPER TAMIAMI</t>
  </si>
  <si>
    <t>BI</t>
  </si>
  <si>
    <t>BISCAYNE</t>
  </si>
  <si>
    <t>ABANDONED</t>
  </si>
  <si>
    <t>BO</t>
  </si>
  <si>
    <t>BOULTON</t>
  </si>
  <si>
    <t>IR</t>
  </si>
  <si>
    <t>IRRIGATION FOR AGRICULTURE</t>
  </si>
  <si>
    <t>BR</t>
  </si>
  <si>
    <t>BOUWER-RICE (1976)</t>
  </si>
  <si>
    <t>CJ</t>
  </si>
  <si>
    <t>COOPER-JACOB APPROXIMATION</t>
  </si>
  <si>
    <t>DD</t>
  </si>
  <si>
    <t>DISTANCE DRAWDOWN</t>
  </si>
  <si>
    <t>HA</t>
  </si>
  <si>
    <t>HANTUSH (1960)</t>
  </si>
  <si>
    <t>HJ</t>
  </si>
  <si>
    <t>HANTUSH-JACOB (1955)</t>
  </si>
  <si>
    <t>NE</t>
  </si>
  <si>
    <t>PADAPOLOUS</t>
  </si>
  <si>
    <t>PR</t>
  </si>
  <si>
    <t>PRICKETT</t>
  </si>
  <si>
    <t>RE</t>
  </si>
  <si>
    <t>RECOVERY</t>
  </si>
  <si>
    <t>STRELTSOVA</t>
  </si>
  <si>
    <t>TD</t>
  </si>
  <si>
    <t>TIME DRAWDOWN</t>
  </si>
  <si>
    <t>TS</t>
  </si>
  <si>
    <t>THEIS</t>
  </si>
  <si>
    <t>UN</t>
  </si>
  <si>
    <t>WA</t>
  </si>
  <si>
    <t>WALTON</t>
  </si>
  <si>
    <t>OW</t>
  </si>
  <si>
    <t>ORIFICE WEIR / MANOMETER</t>
  </si>
  <si>
    <t>AQUIFER_TYPE</t>
  </si>
  <si>
    <t>CONFINED SINGLE</t>
  </si>
  <si>
    <t>UNCONFINED SINGLE</t>
  </si>
  <si>
    <t>LC</t>
  </si>
  <si>
    <t>LEAKY CONFINED</t>
  </si>
  <si>
    <t>WATER QUALITY</t>
  </si>
  <si>
    <t>WL</t>
  </si>
  <si>
    <t>WATER LEVEL</t>
  </si>
  <si>
    <t>ATMOSPHERIC PRESSURE</t>
  </si>
  <si>
    <t>STEP-DRAWDOWN</t>
  </si>
  <si>
    <t>KV</t>
  </si>
  <si>
    <t>KNOWN VOLUME CONTAINER</t>
  </si>
  <si>
    <t>OBSERVATION</t>
  </si>
  <si>
    <t>RECHARGE</t>
  </si>
  <si>
    <t>DRAIN WELL</t>
  </si>
  <si>
    <t>WITHDRAWAL</t>
  </si>
  <si>
    <t>FIRE</t>
  </si>
  <si>
    <t>TR</t>
  </si>
  <si>
    <t>TRANSDUCER</t>
  </si>
  <si>
    <t>WT</t>
  </si>
  <si>
    <t>WATER TABLE AQUIFER</t>
  </si>
  <si>
    <t>FLOW_RATE_TYPE</t>
  </si>
  <si>
    <t>ARTESIAN</t>
  </si>
  <si>
    <t>PUMPED</t>
  </si>
  <si>
    <t>CT</t>
  </si>
  <si>
    <t>CHALKED TAPE</t>
  </si>
  <si>
    <t>CO</t>
  </si>
  <si>
    <t>COOPER ET AL (1967)</t>
  </si>
  <si>
    <t>JA</t>
  </si>
  <si>
    <t>JACOB STRAIGHT-LINE (1952)</t>
  </si>
  <si>
    <t>GL</t>
  </si>
  <si>
    <t>GLOVER</t>
  </si>
  <si>
    <t>GEOLOGIC LABORATORY</t>
  </si>
  <si>
    <t>STRAINER BASKET</t>
  </si>
  <si>
    <t>TUBE</t>
  </si>
  <si>
    <t>CUTTING BAGS</t>
  </si>
  <si>
    <t>STANDARD PENETRATION TEST</t>
  </si>
  <si>
    <t>NU</t>
  </si>
  <si>
    <t>NUMERICAL MODEL</t>
  </si>
  <si>
    <t>OR</t>
  </si>
  <si>
    <t>SLUG</t>
  </si>
  <si>
    <t>CR</t>
  </si>
  <si>
    <t>STANDARD CORE</t>
  </si>
  <si>
    <t>SHELBY TUBE</t>
  </si>
  <si>
    <t>ACCESSMIN</t>
  </si>
  <si>
    <t>CALCITE</t>
  </si>
  <si>
    <t>FELDSPAR</t>
  </si>
  <si>
    <t>HEAVY MINERAL</t>
  </si>
  <si>
    <t>IRON STAIN</t>
  </si>
  <si>
    <t>MICA</t>
  </si>
  <si>
    <t>GLAUCONITE</t>
  </si>
  <si>
    <t>MN OXIDE STAIN</t>
  </si>
  <si>
    <t>LIMONITE</t>
  </si>
  <si>
    <t>PYRITE</t>
  </si>
  <si>
    <t>SPARRY CALCITE</t>
  </si>
  <si>
    <t>HEMATITE</t>
  </si>
  <si>
    <t>PHOSPHATIC GRAVEL</t>
  </si>
  <si>
    <t>PHOSPHATIC SAND</t>
  </si>
  <si>
    <t>SHELL</t>
  </si>
  <si>
    <t>SILT-SIZE DOLOMITE</t>
  </si>
  <si>
    <t>CORE</t>
  </si>
  <si>
    <t>SS</t>
  </si>
  <si>
    <t>SPLIT-SPOON</t>
  </si>
  <si>
    <t>CS</t>
  </si>
  <si>
    <t>SAND (CARBONATES)</t>
  </si>
  <si>
    <t>SAND - SHELL</t>
  </si>
  <si>
    <t>ANODE</t>
  </si>
  <si>
    <t>STANDBY EMERGENCY SUPPLY</t>
  </si>
  <si>
    <t>GEOTHERMAL</t>
  </si>
  <si>
    <t>SEISMIC</t>
  </si>
  <si>
    <t>HEAT RESERVOIR</t>
  </si>
  <si>
    <t>MINE</t>
  </si>
  <si>
    <t>OIL OR GAS</t>
  </si>
  <si>
    <t>REPRESSURIZE</t>
  </si>
  <si>
    <t>UNUSED</t>
  </si>
  <si>
    <t>WASTE DISPOSAL</t>
  </si>
  <si>
    <t>DESTROYED</t>
  </si>
  <si>
    <t>CONFINED MULTIPLE</t>
  </si>
  <si>
    <t>UNCONFINED MULTIPLE</t>
  </si>
  <si>
    <t>MIXED</t>
  </si>
  <si>
    <t>WEIR / FLUME</t>
  </si>
  <si>
    <t>HV</t>
  </si>
  <si>
    <t>HVORSLEV (1951)</t>
  </si>
  <si>
    <t>TM</t>
  </si>
  <si>
    <t>THIEM</t>
  </si>
  <si>
    <t>PISTON</t>
  </si>
  <si>
    <t>FN</t>
  </si>
  <si>
    <t>FLOW-NET</t>
  </si>
  <si>
    <t>SEAL_TYPE</t>
  </si>
  <si>
    <t>BENTONITE</t>
  </si>
  <si>
    <t>CEMENT GROUT</t>
  </si>
  <si>
    <t>NONE</t>
  </si>
  <si>
    <t>DEVELOPMENT_METHOD</t>
  </si>
  <si>
    <t>AIRLIFT</t>
  </si>
  <si>
    <t>BAILED</t>
  </si>
  <si>
    <t>COMPRESSED AIR</t>
  </si>
  <si>
    <t>JETTED</t>
  </si>
  <si>
    <t>LIFT_TYPE</t>
  </si>
  <si>
    <t>AIR</t>
  </si>
  <si>
    <t>BUCKET</t>
  </si>
  <si>
    <t>CENTRIFUGAL</t>
  </si>
  <si>
    <t>JET</t>
  </si>
  <si>
    <t>ROTARY</t>
  </si>
  <si>
    <t>SUBMERSIBLE</t>
  </si>
  <si>
    <t>TURBINE</t>
  </si>
  <si>
    <t>SOURCE_OF_DATA</t>
  </si>
  <si>
    <t>GV</t>
  </si>
  <si>
    <t>GOVERNMENT</t>
  </si>
  <si>
    <t>DRILLER</t>
  </si>
  <si>
    <t>GE</t>
  </si>
  <si>
    <t>GEOLOGIST</t>
  </si>
  <si>
    <t>LOGS</t>
  </si>
  <si>
    <t>OWNER</t>
  </si>
  <si>
    <t>REPORT</t>
  </si>
  <si>
    <t>HIGH PERMEABILITY</t>
  </si>
  <si>
    <t>EC</t>
  </si>
  <si>
    <t>CALCILUTITE</t>
  </si>
  <si>
    <t>MEMORY</t>
  </si>
  <si>
    <t>REPORTING AGENCY</t>
  </si>
  <si>
    <t>SURGE</t>
  </si>
  <si>
    <t>PERFORATED / SLOTTED PIPE</t>
  </si>
  <si>
    <t>PTFE</t>
  </si>
  <si>
    <t>GRAB SAMPLE</t>
  </si>
  <si>
    <t>WC</t>
  </si>
  <si>
    <t>WIRELINE CORE</t>
  </si>
  <si>
    <t>DC</t>
  </si>
  <si>
    <t>DUAL TUBE CORING</t>
  </si>
  <si>
    <t>DRILLING_METHOD</t>
  </si>
  <si>
    <t>AIR-ROTARY</t>
  </si>
  <si>
    <t>BORED OR AUGERED</t>
  </si>
  <si>
    <t>CABLE TOOL</t>
  </si>
  <si>
    <t>CORING</t>
  </si>
  <si>
    <t>DUG</t>
  </si>
  <si>
    <t>DUAL TUBE</t>
  </si>
  <si>
    <t>MR</t>
  </si>
  <si>
    <t>MUD ROTARY</t>
  </si>
  <si>
    <t>AIR PERCUSSION</t>
  </si>
  <si>
    <t>REVERSE ROTARY</t>
  </si>
  <si>
    <t>SPLIT SPOON</t>
  </si>
  <si>
    <t>TRENCHING</t>
  </si>
  <si>
    <t>DRIVEN</t>
  </si>
  <si>
    <t>DRIVE WASH</t>
  </si>
  <si>
    <t>THEIS RECOVERY</t>
  </si>
  <si>
    <t>GRAY LIMESTONE AQUIFER</t>
  </si>
  <si>
    <t>DATA_TYPE</t>
  </si>
  <si>
    <t>Geophysics Data</t>
  </si>
  <si>
    <t>LI</t>
  </si>
  <si>
    <t>Lithologic Data</t>
  </si>
  <si>
    <t>HY</t>
  </si>
  <si>
    <t>Hydraulic Data</t>
  </si>
  <si>
    <t>Construction Data</t>
  </si>
  <si>
    <t>SORTING_CODE</t>
  </si>
  <si>
    <t>WELL SORTED</t>
  </si>
  <si>
    <t>POORLY SORTED</t>
  </si>
  <si>
    <t>MODERATELY SORTED</t>
  </si>
  <si>
    <t>BI-MODAL SORTING</t>
  </si>
  <si>
    <t>OPEN END</t>
  </si>
  <si>
    <t>L2</t>
  </si>
  <si>
    <t>LOWER FLORIDAN AQUIFER (FZ2)</t>
  </si>
  <si>
    <t>DOLOSILT</t>
  </si>
  <si>
    <t>FLOW_CODE</t>
  </si>
  <si>
    <t>SEMI-CONFINING ZONE</t>
  </si>
  <si>
    <t>M2</t>
  </si>
  <si>
    <t>MIDDLE FAS CONFINING UNIT -MC2</t>
  </si>
  <si>
    <t>IA</t>
  </si>
  <si>
    <t>INTERMEDIATE AQUIFER SYSTEM</t>
  </si>
  <si>
    <t>LOWER HAWTHORN PRODUCING ZONE</t>
  </si>
  <si>
    <t>UF</t>
  </si>
  <si>
    <t>UPPER FLORIDAN AQUIFER</t>
  </si>
  <si>
    <t>LF</t>
  </si>
  <si>
    <t>LOWER FLORIDAN AQUIFER (FZ1)</t>
  </si>
  <si>
    <t>BZ</t>
  </si>
  <si>
    <t>BOULDER ZONE</t>
  </si>
  <si>
    <t>WR</t>
  </si>
  <si>
    <t>WATER ROTARY</t>
  </si>
  <si>
    <t>MIDDLE FLORIDAN SEMICONFINING</t>
  </si>
  <si>
    <t>UPPER HAWTHORN CONFINING ZONE</t>
  </si>
  <si>
    <t>LOWER HAWTHORN CONFINING ZONE</t>
  </si>
  <si>
    <t>TC</t>
  </si>
  <si>
    <t>TAMIAMI CONFINING ZONE</t>
  </si>
  <si>
    <t>MF</t>
  </si>
  <si>
    <t>ANNULAR ZONE</t>
  </si>
  <si>
    <t>IC</t>
  </si>
  <si>
    <t>INTERMEDIATE CONFINING UNIT</t>
  </si>
  <si>
    <t>FLOW NET</t>
  </si>
  <si>
    <t>LZ</t>
  </si>
  <si>
    <t>LOW FLOW ZONE</t>
  </si>
  <si>
    <t>SF</t>
  </si>
  <si>
    <t>SUB-FLORIDAN CONFINING UNIT</t>
  </si>
  <si>
    <t>FZ</t>
  </si>
  <si>
    <t>FLOW ZONE</t>
  </si>
  <si>
    <t>PS</t>
  </si>
  <si>
    <t>POINT SOURCE FLOW</t>
  </si>
  <si>
    <t>CZ</t>
  </si>
  <si>
    <t>CONFINING ZONE</t>
  </si>
  <si>
    <t>HS</t>
  </si>
  <si>
    <t>Hydrostratigraphy Data</t>
  </si>
  <si>
    <t>Flow Characteristics</t>
  </si>
  <si>
    <t>FO</t>
  </si>
  <si>
    <t>Formation Data</t>
  </si>
  <si>
    <t>HZ</t>
  </si>
  <si>
    <t>HIGH FLOW ZONE</t>
  </si>
  <si>
    <t>IM</t>
  </si>
  <si>
    <t>INJECTION MONITOR WELL</t>
  </si>
  <si>
    <t>MODIFIER</t>
  </si>
  <si>
    <t>AL</t>
  </si>
  <si>
    <t>ALGAL</t>
  </si>
  <si>
    <t>BRYAZOAN</t>
  </si>
  <si>
    <t>BA</t>
  </si>
  <si>
    <t>BARRIER</t>
  </si>
  <si>
    <t>PATCH</t>
  </si>
  <si>
    <t>CORAL</t>
  </si>
  <si>
    <t>OP</t>
  </si>
  <si>
    <t>OPEN</t>
  </si>
  <si>
    <t>CLOSED</t>
  </si>
  <si>
    <t>RS</t>
  </si>
  <si>
    <t>RESTRICTED</t>
  </si>
  <si>
    <t>TI</t>
  </si>
  <si>
    <t>TIDAL</t>
  </si>
  <si>
    <t>INTERTIDAL</t>
  </si>
  <si>
    <t>SUBTIDAL</t>
  </si>
  <si>
    <t>FK</t>
  </si>
  <si>
    <t>FLANK</t>
  </si>
  <si>
    <t>SH</t>
  </si>
  <si>
    <t>SHOAL</t>
  </si>
  <si>
    <t>LG</t>
  </si>
  <si>
    <t>LAGOON</t>
  </si>
  <si>
    <t>FORAM</t>
  </si>
  <si>
    <t>ENV_CLASS</t>
  </si>
  <si>
    <t>BN</t>
  </si>
  <si>
    <t>BANK</t>
  </si>
  <si>
    <t>MU</t>
  </si>
  <si>
    <t>MOUND</t>
  </si>
  <si>
    <t>OPEN SHELF</t>
  </si>
  <si>
    <t>REEF</t>
  </si>
  <si>
    <t>DE</t>
  </si>
  <si>
    <t>DELTA</t>
  </si>
  <si>
    <t>CHANNEL</t>
  </si>
  <si>
    <t>BAR</t>
  </si>
  <si>
    <t>FLAT</t>
  </si>
  <si>
    <t>MA</t>
  </si>
  <si>
    <t>MARSH</t>
  </si>
  <si>
    <t>BB</t>
  </si>
  <si>
    <t>BACKBANK</t>
  </si>
  <si>
    <t>WP</t>
  </si>
  <si>
    <t>WACKESTONE-PACKSTONE</t>
  </si>
  <si>
    <t>PG</t>
  </si>
  <si>
    <t>PACKSTONE-GRAINSTONE</t>
  </si>
  <si>
    <t>WG</t>
  </si>
  <si>
    <t>WACKESTONE-GRAINSTONE</t>
  </si>
  <si>
    <t>WB</t>
  </si>
  <si>
    <t>WACKESTONE-BAFFLESTONE</t>
  </si>
  <si>
    <t>SZ</t>
  </si>
  <si>
    <t>SUWANNEE PRODUCING ZONE</t>
  </si>
  <si>
    <t>SOURCE</t>
  </si>
  <si>
    <t>SOUTH FLORIDA WMD</t>
  </si>
  <si>
    <t>SJ</t>
  </si>
  <si>
    <t>ST. JOHNS RIVER WMD</t>
  </si>
  <si>
    <t>SW</t>
  </si>
  <si>
    <t>SOUTHWEST FLORIDA WMD</t>
  </si>
  <si>
    <t>CQ</t>
  </si>
  <si>
    <t>ANALYSIS_METHOD</t>
  </si>
  <si>
    <t>FF</t>
  </si>
  <si>
    <t>FILTER FLUOROMETER</t>
  </si>
  <si>
    <t>SPECTROFLUOROPHOTOMETER</t>
  </si>
  <si>
    <t>IF</t>
  </si>
  <si>
    <t>AC</t>
  </si>
  <si>
    <t>ACTIVATED CARBON</t>
  </si>
  <si>
    <t>WATER SAMPLE</t>
  </si>
  <si>
    <t>TRACER</t>
  </si>
  <si>
    <t>ES</t>
  </si>
  <si>
    <t>EOSINE</t>
  </si>
  <si>
    <t>FLUORESCEIN</t>
  </si>
  <si>
    <t>PY</t>
  </si>
  <si>
    <t>PYRANINE</t>
  </si>
  <si>
    <t>RT</t>
  </si>
  <si>
    <t>RHODAMINE WT</t>
  </si>
  <si>
    <t>SB</t>
  </si>
  <si>
    <t>SULFORHODAMINE B</t>
  </si>
  <si>
    <t>MP</t>
  </si>
  <si>
    <t>MICROSPHERES</t>
  </si>
  <si>
    <t>Core Lab Data</t>
  </si>
  <si>
    <t>Tracer Data</t>
  </si>
  <si>
    <t>GS</t>
  </si>
  <si>
    <t>US GEOLOGICAL SURVEY</t>
  </si>
  <si>
    <t>FG</t>
  </si>
  <si>
    <t>FLORIDA GEOLOGICAL SURVEY</t>
  </si>
  <si>
    <t>AE</t>
  </si>
  <si>
    <t>ARMY CORPS OF ENGINEERS</t>
  </si>
  <si>
    <t>CONSULTANT</t>
  </si>
  <si>
    <t>LOWER FLORIDAN CONFINING UNIT</t>
  </si>
  <si>
    <t>REFERENCE_ELEVATION_DATUM</t>
  </si>
  <si>
    <t>88</t>
  </si>
  <si>
    <t>NAVD1988</t>
  </si>
  <si>
    <t>29</t>
  </si>
  <si>
    <t>NGVD1929</t>
  </si>
  <si>
    <t>FE</t>
  </si>
  <si>
    <t>FLORIDA DEPT OF ENV PROTECTION</t>
  </si>
  <si>
    <t>5</t>
  </si>
  <si>
    <t>DOLOSTONE</t>
  </si>
  <si>
    <t>OPEN ENDED PIEZOMETER</t>
  </si>
  <si>
    <t>TH</t>
  </si>
  <si>
    <t>Time Series Hydrologic</t>
  </si>
  <si>
    <t>Time Series Water Quality</t>
  </si>
  <si>
    <t>UNIT</t>
  </si>
  <si>
    <t>Inches</t>
  </si>
  <si>
    <t>Centimeters</t>
  </si>
  <si>
    <t>Millimeters</t>
  </si>
  <si>
    <t>Feet</t>
  </si>
  <si>
    <t>Meters</t>
  </si>
  <si>
    <t>H2</t>
  </si>
  <si>
    <t>MID-HAWTHORN CONFINING ZONE</t>
  </si>
  <si>
    <t>M1</t>
  </si>
  <si>
    <t>MIDDLE FAS CONFINING UNIT -MC1</t>
  </si>
  <si>
    <t>NONE TAKEN</t>
  </si>
  <si>
    <t>MC</t>
  </si>
  <si>
    <t>MIDDLE FAS CONFINING UNIT</t>
  </si>
  <si>
    <t>L1</t>
  </si>
  <si>
    <t>Count of WELL_CODE_TYPE</t>
  </si>
  <si>
    <t>Total</t>
  </si>
  <si>
    <t>Grand Total</t>
  </si>
  <si>
    <t>FORMATION_CODE</t>
  </si>
  <si>
    <t>ABBREVIATION</t>
  </si>
  <si>
    <t>SYMBOL_CODE</t>
  </si>
  <si>
    <t>090UDSC</t>
  </si>
  <si>
    <t>Undifferentiated sand and clay</t>
  </si>
  <si>
    <t>090UDSS</t>
  </si>
  <si>
    <t>Undifferentiated sand, clay and shells</t>
  </si>
  <si>
    <t>000NOSM</t>
  </si>
  <si>
    <t>No samples</t>
  </si>
  <si>
    <t>111LKFL</t>
  </si>
  <si>
    <t>Lake Flirt Marl</t>
  </si>
  <si>
    <t>112ALDG</t>
  </si>
  <si>
    <t>Ayers Landing Marl Member of Caloosahatchee Formation</t>
  </si>
  <si>
    <t>112ANSS</t>
  </si>
  <si>
    <t>Anastasia Formation</t>
  </si>
  <si>
    <t>112BBRC</t>
  </si>
  <si>
    <t>Bee Branch Member of Caloosahatchee Formation</t>
  </si>
  <si>
    <t>112BRDN</t>
  </si>
  <si>
    <t>Brandywine Formation</t>
  </si>
  <si>
    <t>112CEMH</t>
  </si>
  <si>
    <t>Coffee Mill Hammock Marl Member of Ft. Thompson Formation</t>
  </si>
  <si>
    <t>112CLSCR</t>
  </si>
  <si>
    <t>Caloosahatchee Formation</t>
  </si>
  <si>
    <t>112FDND</t>
  </si>
  <si>
    <t>Ft. Denaud Member of Caloosahatchee Formation</t>
  </si>
  <si>
    <t>112FTMP</t>
  </si>
  <si>
    <t>Ft. Thompson Formation</t>
  </si>
  <si>
    <t>112KLRG</t>
  </si>
  <si>
    <t>Key Largo Formation</t>
  </si>
  <si>
    <t>112LBLL</t>
  </si>
  <si>
    <t>La Belle Clay Member of Tamiami Formation</t>
  </si>
  <si>
    <t>112MIMI</t>
  </si>
  <si>
    <t>112OKKC</t>
  </si>
  <si>
    <t>Okaloakoochee Member of Ft. Thompson Formation</t>
  </si>
  <si>
    <t>112PLSC</t>
  </si>
  <si>
    <t>Pleistocene Sands</t>
  </si>
  <si>
    <t>112TRSD</t>
  </si>
  <si>
    <t>▼Table Created▼</t>
  </si>
  <si>
    <t>Terrace Sands</t>
  </si>
  <si>
    <t>121CRNL</t>
  </si>
  <si>
    <t>Citronelle Formation</t>
  </si>
  <si>
    <t>121PCPC</t>
  </si>
  <si>
    <t>Pliocene-Pleistocene</t>
  </si>
  <si>
    <t>121PLCN</t>
  </si>
  <si>
    <t>Pliocene</t>
  </si>
  <si>
    <t>122ALCH</t>
  </si>
  <si>
    <t>122ALVA</t>
  </si>
  <si>
    <t>Alva Clay Member of Tamiami Formation</t>
  </si>
  <si>
    <t>122AMBF</t>
  </si>
  <si>
    <t>Alum Bluff Stage</t>
  </si>
  <si>
    <t>122BKGM</t>
  </si>
  <si>
    <t>Buckingham Limestone of Tamiami Formation</t>
  </si>
  <si>
    <t>122BCCK</t>
  </si>
  <si>
    <t>Bruce Creek Limestone</t>
  </si>
  <si>
    <t>122BNVL</t>
  </si>
  <si>
    <t>Bone Valley Member (of Peace River Fm.)</t>
  </si>
  <si>
    <t>122LBVL</t>
  </si>
  <si>
    <t>Lower Bone Valley Formation</t>
  </si>
  <si>
    <t>122BYSR</t>
  </si>
  <si>
    <t>Bay Shore Member of Tamiami Formation</t>
  </si>
  <si>
    <t>122CCTC</t>
  </si>
  <si>
    <t>Choctawhatchee Formation</t>
  </si>
  <si>
    <t>122CHPL</t>
  </si>
  <si>
    <t>Chipola Formation</t>
  </si>
  <si>
    <t>122CRLN</t>
  </si>
  <si>
    <t>Charlton Formation</t>
  </si>
  <si>
    <t>122CTTC</t>
  </si>
  <si>
    <t>Chattahoochee Formation</t>
  </si>
  <si>
    <t>122DPLN</t>
  </si>
  <si>
    <t>Duplin Marl</t>
  </si>
  <si>
    <t>122ECMB</t>
  </si>
  <si>
    <t>Escambia Sand Member of Pensacola Clay</t>
  </si>
  <si>
    <t>122FRPR</t>
  </si>
  <si>
    <t>Fort Preston Formation</t>
  </si>
  <si>
    <t>122HTRN</t>
  </si>
  <si>
    <t>Hawthorn Group</t>
  </si>
  <si>
    <t>122ITCL</t>
  </si>
  <si>
    <t>Intercoastal Limestone</t>
  </si>
  <si>
    <t>122JKBL</t>
  </si>
  <si>
    <t>Jackson Bluff Formation</t>
  </si>
  <si>
    <t>122MCKS</t>
  </si>
  <si>
    <t>Murdock Station Member of Tamiami Formation</t>
  </si>
  <si>
    <t>122MCSK</t>
  </si>
  <si>
    <t>Miccosukee Formation</t>
  </si>
  <si>
    <t>122MOCNC</t>
  </si>
  <si>
    <t>Miocene Clastics</t>
  </si>
  <si>
    <t>122OCHP</t>
  </si>
  <si>
    <t>Ochopee Limestone Member of Tamiami Formation</t>
  </si>
  <si>
    <t>122OKGV</t>
  </si>
  <si>
    <t>Oak Grove Sand Member of Shoal River Formation</t>
  </si>
  <si>
    <t>122ORTN</t>
  </si>
  <si>
    <t>Ortona Sand Member of Tamiami Formation</t>
  </si>
  <si>
    <t>122PCRS</t>
  </si>
  <si>
    <t>Pinecrest Sand</t>
  </si>
  <si>
    <t>122PSCL</t>
  </si>
  <si>
    <t>Pensacola Clay</t>
  </si>
  <si>
    <t>122RDBY</t>
  </si>
  <si>
    <t>Red Bay Formation</t>
  </si>
  <si>
    <t>122SLRV</t>
  </si>
  <si>
    <t>Shoal River Formation</t>
  </si>
  <si>
    <t>122SMRK</t>
  </si>
  <si>
    <t>St. Marks Formation</t>
  </si>
  <si>
    <t>122STJO</t>
  </si>
  <si>
    <t>St. Joe Limestone</t>
  </si>
  <si>
    <t>122TAMP</t>
  </si>
  <si>
    <t>Tampa Member (of Arcadia Fm.)</t>
  </si>
  <si>
    <t>122TMIM</t>
  </si>
  <si>
    <t>Tamiami Formation</t>
  </si>
  <si>
    <t>122TRYA</t>
  </si>
  <si>
    <t>Torreya Formation</t>
  </si>
  <si>
    <t>122UBVL</t>
  </si>
  <si>
    <t>Upper Bone Valley</t>
  </si>
  <si>
    <t>122YLRV</t>
  </si>
  <si>
    <t>Yellow River Formation</t>
  </si>
  <si>
    <t>123BCTN</t>
  </si>
  <si>
    <t>Bucatunna Clay Member of Byram Formation</t>
  </si>
  <si>
    <t>123BYRM</t>
  </si>
  <si>
    <t>Byram Formation</t>
  </si>
  <si>
    <t>123CKHY</t>
  </si>
  <si>
    <t>Chickasawhay Limestone</t>
  </si>
  <si>
    <t>123DCCC</t>
  </si>
  <si>
    <t>Duncan Church Beds Member of Suwannee Limestone</t>
  </si>
  <si>
    <t>123MRNN</t>
  </si>
  <si>
    <t>Marianna Limestone</t>
  </si>
  <si>
    <t>123OLGC</t>
  </si>
  <si>
    <t>Oligocene</t>
  </si>
  <si>
    <t>123SWNN</t>
  </si>
  <si>
    <t>Suwannee Limestone</t>
  </si>
  <si>
    <t>124AVPK</t>
  </si>
  <si>
    <t>Avon Park Formation</t>
  </si>
  <si>
    <t>124BSHI</t>
  </si>
  <si>
    <t>Bashi Marl Member of Hatchetigbee Formation</t>
  </si>
  <si>
    <t>124BPNS</t>
  </si>
  <si>
    <t>Bumpnose Member of Crystal River Formation</t>
  </si>
  <si>
    <t>124CLBR</t>
  </si>
  <si>
    <t>Claiborne</t>
  </si>
  <si>
    <t>124CLRV</t>
  </si>
  <si>
    <t>Crystal River Formation</t>
  </si>
  <si>
    <t>124EOCN</t>
  </si>
  <si>
    <t>Eocene</t>
  </si>
  <si>
    <t>124HCBG</t>
  </si>
  <si>
    <t>Hatchetigbee Formation</t>
  </si>
  <si>
    <t>124IGLS</t>
  </si>
  <si>
    <t>Inglis Formation</t>
  </si>
  <si>
    <t>124LKCT</t>
  </si>
  <si>
    <t>Lake City Limestone</t>
  </si>
  <si>
    <t>124LSBN</t>
  </si>
  <si>
    <t>Lisbon Formation</t>
  </si>
  <si>
    <t>124OCAL</t>
  </si>
  <si>
    <t>124OCALL</t>
  </si>
  <si>
    <t>Ocala Limestone Lower Member</t>
  </si>
  <si>
    <t>124OCALU</t>
  </si>
  <si>
    <t>Ocala Limestone Upper Member</t>
  </si>
  <si>
    <t>124OLDM</t>
  </si>
  <si>
    <t>Oldsmar Limestone</t>
  </si>
  <si>
    <t>124STNC</t>
  </si>
  <si>
    <t>Steinhatchee Dolomite Member of Crystal River Formation</t>
  </si>
  <si>
    <t>124TLLS</t>
  </si>
  <si>
    <t>Tallahassee Limestone</t>
  </si>
  <si>
    <t>124TLLT</t>
  </si>
  <si>
    <t>Tallahatta Formation</t>
  </si>
  <si>
    <t>124WLCX</t>
  </si>
  <si>
    <t>Wilcox Group</t>
  </si>
  <si>
    <t>124WLSN</t>
  </si>
  <si>
    <t>Williston Formation</t>
  </si>
  <si>
    <t>124WLIG</t>
  </si>
  <si>
    <t>Williston-Inglis</t>
  </si>
  <si>
    <t>125CDRK</t>
  </si>
  <si>
    <t>Cedar Keys Limestone</t>
  </si>
  <si>
    <t>125MDWY</t>
  </si>
  <si>
    <t>Midway Formation</t>
  </si>
  <si>
    <t>125PLCN</t>
  </si>
  <si>
    <t>Paleocene</t>
  </si>
  <si>
    <t>200MSZC</t>
  </si>
  <si>
    <t>Mesozoic</t>
  </si>
  <si>
    <t>210CCJC</t>
  </si>
  <si>
    <t>Cretaceous-Jurassic</t>
  </si>
  <si>
    <t>210FRPC</t>
  </si>
  <si>
    <t>Fort Pierce Formation</t>
  </si>
  <si>
    <t>211AKNS</t>
  </si>
  <si>
    <t>Atkinson Formation</t>
  </si>
  <si>
    <t>211ASTN</t>
  </si>
  <si>
    <t>Austin Group</t>
  </si>
  <si>
    <t>211CDSD</t>
  </si>
  <si>
    <t>Card Sound Dolomite</t>
  </si>
  <si>
    <t>211CRCSU</t>
  </si>
  <si>
    <t>Upper Cretaceous</t>
  </si>
  <si>
    <t>211EUTW</t>
  </si>
  <si>
    <t>Eutaw Formation</t>
  </si>
  <si>
    <t>211LCRS</t>
  </si>
  <si>
    <t>La Crosse Sandstone</t>
  </si>
  <si>
    <t>211LWSN</t>
  </si>
  <si>
    <t>Lawson Limestone</t>
  </si>
  <si>
    <t>211NVRR</t>
  </si>
  <si>
    <t>Navarro Group</t>
  </si>
  <si>
    <t>211PLOT</t>
  </si>
  <si>
    <t>Pilot Sandstone Member of Tuscaloosa Formation</t>
  </si>
  <si>
    <t>211SELM</t>
  </si>
  <si>
    <t>Selma Group</t>
  </si>
  <si>
    <t>211TSCL</t>
  </si>
  <si>
    <t>Tuscaloosa Formation</t>
  </si>
  <si>
    <t>211TSCLL</t>
  </si>
  <si>
    <t>Lower Member of Tuscaloosa Formation</t>
  </si>
  <si>
    <t>211TSCLM</t>
  </si>
  <si>
    <t>Middle Member of Tuscaloosa Formation</t>
  </si>
  <si>
    <t>211TSCLS</t>
  </si>
  <si>
    <t>Massive Sandstone Member of Lower Tuscaloosa Formation</t>
  </si>
  <si>
    <t>211TSCLU</t>
  </si>
  <si>
    <t>Upper Member of Tuscaloosa Formation</t>
  </si>
  <si>
    <t>211TYLR</t>
  </si>
  <si>
    <t>Taylor Group</t>
  </si>
  <si>
    <t>217BGCP</t>
  </si>
  <si>
    <t>Big Cypress Group</t>
  </si>
  <si>
    <t>217CRCSL</t>
  </si>
  <si>
    <t>Lower Cretaceous</t>
  </si>
  <si>
    <t>217DTZL</t>
  </si>
  <si>
    <t>Dantzler Formation</t>
  </si>
  <si>
    <t>217DLRB</t>
  </si>
  <si>
    <t>Dollar Bay Formation</t>
  </si>
  <si>
    <t>217FKBG</t>
  </si>
  <si>
    <t>Fredericksburg Group</t>
  </si>
  <si>
    <t>217FRLK</t>
  </si>
  <si>
    <t>Ferry Lake Anhydrite</t>
  </si>
  <si>
    <t>217GLDS</t>
  </si>
  <si>
    <t>Glades Group</t>
  </si>
  <si>
    <t>217HSTN</t>
  </si>
  <si>
    <t>Hosston Formation</t>
  </si>
  <si>
    <t>217LKTF</t>
  </si>
  <si>
    <t>Lake Trafford Formation</t>
  </si>
  <si>
    <t>217MRST</t>
  </si>
  <si>
    <t>Mooringsport Formation</t>
  </si>
  <si>
    <t>217NPLB</t>
  </si>
  <si>
    <t>Naples Bay Group</t>
  </si>
  <si>
    <t>217OCRF</t>
  </si>
  <si>
    <t>Ocean Reef Group</t>
  </si>
  <si>
    <t>217PNIS</t>
  </si>
  <si>
    <t>Pine Island Formation</t>
  </si>
  <si>
    <t>217PLXY</t>
  </si>
  <si>
    <t>Paluxy Formation</t>
  </si>
  <si>
    <t>217PGRD</t>
  </si>
  <si>
    <t>Punta Gorda Anhydrite</t>
  </si>
  <si>
    <t>217RDSS</t>
  </si>
  <si>
    <t>Rodessa Formation</t>
  </si>
  <si>
    <t>217SDGV</t>
  </si>
  <si>
    <t>Sands and Gravels Undifferentiated</t>
  </si>
  <si>
    <t>217SNLD</t>
  </si>
  <si>
    <t>Sunniland Limestone</t>
  </si>
  <si>
    <t>217SNRZ</t>
  </si>
  <si>
    <t>Roberts Zone of Sunniland Limestone</t>
  </si>
  <si>
    <t>217TRNT</t>
  </si>
  <si>
    <t>Trinity Group</t>
  </si>
  <si>
    <t>217TRNTL</t>
  </si>
  <si>
    <t>Lower Trinity</t>
  </si>
  <si>
    <t>217TRNTU</t>
  </si>
  <si>
    <t>Upper Trinity</t>
  </si>
  <si>
    <t>217WSHT</t>
  </si>
  <si>
    <t>Washita Group</t>
  </si>
  <si>
    <t>221CNVL</t>
  </si>
  <si>
    <t>Cotton Valley Group</t>
  </si>
  <si>
    <t>221DNKM</t>
  </si>
  <si>
    <t>Denkman Sandstone</t>
  </si>
  <si>
    <t>221HSVL</t>
  </si>
  <si>
    <t>Haynesville Formation</t>
  </si>
  <si>
    <t>221HSBK</t>
  </si>
  <si>
    <t>Buckner Member of Haynesville Formation</t>
  </si>
  <si>
    <t>221JRSCU</t>
  </si>
  <si>
    <t>Upper Jurassic</t>
  </si>
  <si>
    <t>221LUNN</t>
  </si>
  <si>
    <t>Louann Salt</t>
  </si>
  <si>
    <t>221NRPL</t>
  </si>
  <si>
    <t>Norphlet Sandstone</t>
  </si>
  <si>
    <t>221SMKV</t>
  </si>
  <si>
    <t>Smackover Formation</t>
  </si>
  <si>
    <t>221WRNR</t>
  </si>
  <si>
    <t>Werner Anhydrite</t>
  </si>
  <si>
    <t>230ELML</t>
  </si>
  <si>
    <t>Eable Mills Formation</t>
  </si>
  <si>
    <t>230BSLT</t>
  </si>
  <si>
    <t>Basalt</t>
  </si>
  <si>
    <t>230DIBS</t>
  </si>
  <si>
    <t>Diabase</t>
  </si>
  <si>
    <t>230RYLT</t>
  </si>
  <si>
    <t>Rhyolite</t>
  </si>
  <si>
    <t>230TRSC</t>
  </si>
  <si>
    <t>Triassic</t>
  </si>
  <si>
    <t>230TUFF</t>
  </si>
  <si>
    <t>Tuff</t>
  </si>
  <si>
    <t>231NWRK</t>
  </si>
  <si>
    <t>Newark Group</t>
  </si>
  <si>
    <t>231TRSCU</t>
  </si>
  <si>
    <t>Upper Triassic</t>
  </si>
  <si>
    <t>300PLZC</t>
  </si>
  <si>
    <t>Paleozoic</t>
  </si>
  <si>
    <t>340DVNN</t>
  </si>
  <si>
    <t>Devonian</t>
  </si>
  <si>
    <t>350SLRN</t>
  </si>
  <si>
    <t>Silurian</t>
  </si>
  <si>
    <t>360ODVC</t>
  </si>
  <si>
    <t>Ordovician</t>
  </si>
  <si>
    <t>367ODVCL</t>
  </si>
  <si>
    <t>Lower Ordovician</t>
  </si>
  <si>
    <t>370CMBR</t>
  </si>
  <si>
    <t>Cambrian</t>
  </si>
  <si>
    <t>400BCGR</t>
  </si>
  <si>
    <t>Biotitic Granite</t>
  </si>
  <si>
    <t>400GRNT</t>
  </si>
  <si>
    <t>Granite</t>
  </si>
  <si>
    <t>400HBDD</t>
  </si>
  <si>
    <t>Hornblende Diorite</t>
  </si>
  <si>
    <t>400PCMB</t>
  </si>
  <si>
    <t>Precambrian</t>
  </si>
  <si>
    <t>220LASPR</t>
  </si>
  <si>
    <t>LEHIGH ACRES SANDSTONE MEMBER OF PEACE RIVER FORMATION</t>
  </si>
  <si>
    <t>122ARCA</t>
  </si>
  <si>
    <t>Arcadia Formation (undifferentiated)</t>
  </si>
  <si>
    <t>122NOCA</t>
  </si>
  <si>
    <t>Nocatee Member (of Arcadia Fm.)</t>
  </si>
  <si>
    <t>122PCRV</t>
  </si>
  <si>
    <t>Peace River Formation</t>
  </si>
  <si>
    <t>122PNFM</t>
  </si>
  <si>
    <t>PENNEY FARMS FORMATION</t>
  </si>
  <si>
    <t>122HOLO</t>
  </si>
  <si>
    <t>HOLOCENE</t>
  </si>
  <si>
    <t>221FMCPR</t>
  </si>
  <si>
    <t>FORT MEYERS CLAY MEMBER OF PEACE RIVER FORMATION</t>
  </si>
  <si>
    <t>222MHLA</t>
  </si>
  <si>
    <t>MID HAWTHORNE LIMESTONE OF ARCADIA FORMATION</t>
  </si>
  <si>
    <t>223LHA</t>
  </si>
  <si>
    <t>LOWER HAWTHORNE MEMBER OF ARCADIA FORMATION</t>
  </si>
  <si>
    <t>121CYPR</t>
  </si>
  <si>
    <t>CYPRESS HEAD FORMATION</t>
  </si>
  <si>
    <t>122MKHD</t>
  </si>
  <si>
    <t>MARKS HEAD FORMATION</t>
  </si>
  <si>
    <t>122COOS</t>
  </si>
  <si>
    <t>COOSAWHATCHIE FORMATION</t>
  </si>
  <si>
    <t>121NASH</t>
  </si>
  <si>
    <t>NASHUA FORMATION</t>
  </si>
  <si>
    <t>122MOCN</t>
  </si>
  <si>
    <t>MIOCENE</t>
  </si>
  <si>
    <t>219CCPR</t>
  </si>
  <si>
    <t>CAPE CORAL CLAY MEMBER OF PEACE RIVER FORMATION (LATE MIOCENE)</t>
  </si>
  <si>
    <t>Well Name</t>
  </si>
  <si>
    <t>Station desc</t>
  </si>
  <si>
    <t>Latitude</t>
  </si>
  <si>
    <t>Longitude</t>
  </si>
  <si>
    <t>LatLongSource</t>
  </si>
  <si>
    <t>Xcoord</t>
  </si>
  <si>
    <t>YCoord</t>
  </si>
  <si>
    <t>XY Source</t>
  </si>
  <si>
    <t>XY Error</t>
  </si>
  <si>
    <t>County</t>
  </si>
  <si>
    <t>Landmsl</t>
  </si>
  <si>
    <t>LandmslSource</t>
  </si>
  <si>
    <t>Elev Error</t>
  </si>
  <si>
    <t>Reference Elevation</t>
  </si>
  <si>
    <t>Reference Elevation Datum</t>
  </si>
  <si>
    <t>Measuring pt Elevation</t>
  </si>
  <si>
    <t>Measuring pt Elevation Date</t>
  </si>
  <si>
    <t>Depth Total</t>
  </si>
  <si>
    <t>Finish Type</t>
  </si>
  <si>
    <t>Travel info</t>
  </si>
  <si>
    <t>Drilling Date</t>
  </si>
  <si>
    <t>Hole Diameter</t>
  </si>
  <si>
    <t>Well Owner</t>
  </si>
  <si>
    <t>Driller Name</t>
  </si>
  <si>
    <t>Drilling Method</t>
  </si>
  <si>
    <t>Drilling comments</t>
  </si>
  <si>
    <t>Construction Date</t>
  </si>
  <si>
    <t>Sampling Method</t>
  </si>
  <si>
    <t>Construction Comments</t>
  </si>
  <si>
    <t>Destroy Date</t>
  </si>
  <si>
    <t>Comments</t>
  </si>
  <si>
    <t>Development Method</t>
  </si>
  <si>
    <t>Development hours</t>
  </si>
  <si>
    <t>Description</t>
  </si>
  <si>
    <t>Text description of the station for aid in identification or provision of other pertinent information.  Limited to 78 characters.</t>
  </si>
  <si>
    <t>Spatial reference for the station reported as degree, minutes, decimal seconds (DDMMSS.SSS) of Latitude, and referenced to NAD83 (North American Datum of 1983).</t>
  </si>
  <si>
    <t>Spatial reference for the station reported as degree, minutes, decimal seconds (DDMMSS.SSS) of Longitude, and referenced to NAD83 (North American Datum of 1983).</t>
  </si>
  <si>
    <t>Restricted input, select from pull down menu.</t>
  </si>
  <si>
    <t>Florida State Plane coordinate for the station reported as feet easting, and referenced to NAD83 (North American Datum of 1983).</t>
  </si>
  <si>
    <t>Florida State Plane coordinate for the station reported as feet northing, and referenced to NAD83 (North American Datum of 1983).</t>
  </si>
  <si>
    <t>Error of XY coordinate. Units: [Feet].</t>
  </si>
  <si>
    <t>The county in which the station is located.  Restricted input, select from pull down menu.</t>
  </si>
  <si>
    <t>The land surface elevation at the station [Feet above sea-level].</t>
  </si>
  <si>
    <t>Possible error in the land surface elevation field [Feet].</t>
  </si>
  <si>
    <t xml:space="preserve">Benchmark elevation from which the measuring point is referenced. [Units:  Feet above sea-level].  </t>
  </si>
  <si>
    <t>Elevation to which water-level measurements are referenced [Units: Feet above the reference elevation]</t>
  </si>
  <si>
    <t>The date that the measuring point elevation is taken.  Format: mm/dd/yyyy</t>
  </si>
  <si>
    <t>Reported as feet below land surface.</t>
  </si>
  <si>
    <t>Driving directions to the station.</t>
  </si>
  <si>
    <t xml:space="preserve">Date when well drilling started.  Format: mm/dd/yyyy  </t>
  </si>
  <si>
    <t>The outside diameter of the casing [inches].</t>
  </si>
  <si>
    <t>BAFFLESTONE</t>
  </si>
  <si>
    <t>BINDSTONE</t>
  </si>
  <si>
    <t>BS</t>
  </si>
  <si>
    <t>BOUNDSTONE</t>
  </si>
  <si>
    <t>FR</t>
  </si>
  <si>
    <t>FRAMESTONE</t>
  </si>
  <si>
    <t>FS</t>
  </si>
  <si>
    <t>FLOATSTONE</t>
  </si>
  <si>
    <t>RUDSTONE</t>
  </si>
  <si>
    <t>H1</t>
  </si>
  <si>
    <t>LD</t>
  </si>
  <si>
    <t>DOLOMITIC-LIMESTONE</t>
  </si>
  <si>
    <t>H3</t>
  </si>
  <si>
    <t>HL</t>
  </si>
  <si>
    <t>HM</t>
  </si>
  <si>
    <t>SPHERICITY_CODE</t>
  </si>
  <si>
    <t>AVON-PARK PERMEABLE ZONE</t>
  </si>
  <si>
    <t>FU</t>
  </si>
  <si>
    <t>UPPER FAS COMPOSITE (UF/APPZ)</t>
  </si>
  <si>
    <t>SPECIFIC CAPACITY</t>
  </si>
  <si>
    <t>MM</t>
  </si>
  <si>
    <t>Multimedia</t>
  </si>
  <si>
    <t>TEST</t>
  </si>
  <si>
    <t>SEMI-CONFINED</t>
  </si>
  <si>
    <t>H4</t>
  </si>
  <si>
    <t>SUWANNEE CONFINING BEDS</t>
  </si>
  <si>
    <t>Alachua Formation</t>
  </si>
  <si>
    <t>224OKB</t>
  </si>
  <si>
    <t>Lake Okeelanta Beds</t>
  </si>
  <si>
    <t>Miami Limestone</t>
  </si>
  <si>
    <t>Ocala Formation</t>
  </si>
  <si>
    <t>225TQSU</t>
  </si>
  <si>
    <t>Tertiary-Quaternary Shell Units</t>
  </si>
  <si>
    <t>PALE YELLOWISH BROWN</t>
  </si>
  <si>
    <t>PALE BROWN</t>
  </si>
  <si>
    <t>DUSKY BROWN</t>
  </si>
  <si>
    <t>DUSKY YELLOWISH BROWN</t>
  </si>
  <si>
    <t>VERY PALE ORANGE</t>
  </si>
  <si>
    <t>Dunham Classification</t>
  </si>
  <si>
    <t>Describes Dunham Classification Restricted input, select from pull down menu.</t>
  </si>
  <si>
    <t>INTRA SANDSTONE AQ CONFINEMENT</t>
  </si>
  <si>
    <t>MCU_II</t>
  </si>
  <si>
    <t>MCUII - EVAPORITIC (WSP 1403)</t>
  </si>
  <si>
    <t>MO</t>
  </si>
  <si>
    <t>MOENCH (1985)</t>
  </si>
  <si>
    <t>H2B</t>
  </si>
  <si>
    <t>INTRA MID-HAWTHORN CONFINING</t>
  </si>
  <si>
    <t>CALIBRATED PRESSURE GAGE</t>
  </si>
  <si>
    <t>NEUMAN-WITHERSPOON</t>
  </si>
  <si>
    <t>IN SITU FLUOROMETER</t>
  </si>
  <si>
    <t>PLUGGED &amp; ABANDONED</t>
  </si>
  <si>
    <t>HM1</t>
  </si>
  <si>
    <t>MID-HAWTHORN AQUIFER (UPPER)</t>
  </si>
  <si>
    <t>HM2</t>
  </si>
  <si>
    <t>MID-HAWTHORN AQUIFER (LOWER)</t>
  </si>
  <si>
    <t>Brevard</t>
  </si>
  <si>
    <t>Broward</t>
  </si>
  <si>
    <t>Charlotte</t>
  </si>
  <si>
    <t>Collier</t>
  </si>
  <si>
    <t>Miami-Dade</t>
  </si>
  <si>
    <t>Desoto</t>
  </si>
  <si>
    <t>Glades</t>
  </si>
  <si>
    <t>Hardee</t>
  </si>
  <si>
    <t>Hendry</t>
  </si>
  <si>
    <t>Highlands</t>
  </si>
  <si>
    <t>Hillsborough</t>
  </si>
  <si>
    <t>Indian River</t>
  </si>
  <si>
    <t>Lake</t>
  </si>
  <si>
    <t>Lee</t>
  </si>
  <si>
    <t>Martin</t>
  </si>
  <si>
    <t>Monroe</t>
  </si>
  <si>
    <t>Okeechobee</t>
  </si>
  <si>
    <t>Orange</t>
  </si>
  <si>
    <t>Osceola</t>
  </si>
  <si>
    <t>Palm Beach</t>
  </si>
  <si>
    <t>Pasco</t>
  </si>
  <si>
    <t>Polk</t>
  </si>
  <si>
    <t>Seminole</t>
  </si>
  <si>
    <t>St. Lucie</t>
  </si>
  <si>
    <t>Unknown</t>
  </si>
  <si>
    <t>Marion</t>
  </si>
  <si>
    <t>Pinellas</t>
  </si>
  <si>
    <t>Citrus</t>
  </si>
  <si>
    <t>Sarasota</t>
  </si>
  <si>
    <t>Volusia</t>
  </si>
  <si>
    <t>Alachua</t>
  </si>
  <si>
    <t>Baker</t>
  </si>
  <si>
    <t>Bay</t>
  </si>
  <si>
    <t>Bradford</t>
  </si>
  <si>
    <t>Calhoun</t>
  </si>
  <si>
    <t>Clay</t>
  </si>
  <si>
    <t>Columbia</t>
  </si>
  <si>
    <t>Dixie</t>
  </si>
  <si>
    <t>Duval</t>
  </si>
  <si>
    <t>Escambia</t>
  </si>
  <si>
    <t>Flagler</t>
  </si>
  <si>
    <t>Franklin</t>
  </si>
  <si>
    <t>Gadsden</t>
  </si>
  <si>
    <t>Gilchrist</t>
  </si>
  <si>
    <t>Gulf</t>
  </si>
  <si>
    <t>Hamilton</t>
  </si>
  <si>
    <t>Hernando</t>
  </si>
  <si>
    <t>Holmes</t>
  </si>
  <si>
    <t>Jackson</t>
  </si>
  <si>
    <t>Jefferson</t>
  </si>
  <si>
    <t>Lafayette</t>
  </si>
  <si>
    <t>Leon</t>
  </si>
  <si>
    <t>Levy</t>
  </si>
  <si>
    <t>Liberty</t>
  </si>
  <si>
    <t>Madison</t>
  </si>
  <si>
    <t>Manatee</t>
  </si>
  <si>
    <t>Nassau</t>
  </si>
  <si>
    <t>Okaloosa</t>
  </si>
  <si>
    <t>Putnam</t>
  </si>
  <si>
    <t>St. Johns</t>
  </si>
  <si>
    <t>Santa Rosa</t>
  </si>
  <si>
    <t>Sumter</t>
  </si>
  <si>
    <t>Suwannee</t>
  </si>
  <si>
    <t>Taylor</t>
  </si>
  <si>
    <t>Union</t>
  </si>
  <si>
    <t>Wakulla</t>
  </si>
  <si>
    <t>Walton</t>
  </si>
  <si>
    <t>Washington</t>
  </si>
  <si>
    <t>LINDQUIST - GEOSYS</t>
  </si>
  <si>
    <t>AliasSource</t>
  </si>
  <si>
    <t>LONGRANGE</t>
  </si>
  <si>
    <t>Long-range navigation system</t>
  </si>
  <si>
    <t>Determined from digitizing tablet and USGS quadrangle map overlay</t>
  </si>
  <si>
    <t>Other method of determination not available in standard list</t>
  </si>
  <si>
    <t>MAPDIGITAL</t>
  </si>
  <si>
    <t>Interpolated from a digital map</t>
  </si>
  <si>
    <t>GPSMAP76S</t>
  </si>
  <si>
    <t>Garmin GPSMAP 76S gps receiver</t>
  </si>
  <si>
    <t>MFEB1-GW1</t>
  </si>
  <si>
    <t>MFEB1-GW2</t>
  </si>
  <si>
    <t>MFEB1-GW3</t>
  </si>
  <si>
    <t>MFEB3-GW1</t>
  </si>
  <si>
    <t>MFEB3-GW2</t>
  </si>
  <si>
    <t>MFEB3-GW3</t>
  </si>
  <si>
    <t>MFEB4-GW1</t>
  </si>
  <si>
    <t>MFEB4-GW2</t>
  </si>
  <si>
    <t>MFEB4-GW3</t>
  </si>
  <si>
    <t>MFEB5-GW1</t>
  </si>
  <si>
    <t>MFEB5-GW2</t>
  </si>
  <si>
    <t>MFEB5-GW3</t>
  </si>
  <si>
    <t>MFEB2-GW1</t>
  </si>
  <si>
    <t>MFEB2-GW2</t>
  </si>
  <si>
    <t>MFEB6-GW1</t>
  </si>
  <si>
    <t>MFEB6-GW2</t>
  </si>
  <si>
    <t>MFEB6-GW3</t>
  </si>
  <si>
    <t>MFEB7-GW1</t>
  </si>
  <si>
    <t>MFEB7-GW2</t>
  </si>
  <si>
    <t>MFEB7-GW3</t>
  </si>
  <si>
    <t>MFEB8-GW1</t>
  </si>
  <si>
    <t>MFEB8-GW2</t>
  </si>
  <si>
    <t>MFEB8-GW3</t>
  </si>
  <si>
    <t>MFEB2-GW3</t>
  </si>
  <si>
    <t>Nutting Engineering</t>
  </si>
  <si>
    <t>FROM ARCADIS FIELD GEOLOGIST</t>
  </si>
  <si>
    <t>SAND WITH SLIGHT SILT, FINE, MEDIUM DENSE, DARK GRAYISH BROWN, DRY</t>
  </si>
  <si>
    <t>CLAYEY SAND, FINE, MEDIUM DENSE, GRAY</t>
  </si>
  <si>
    <t>SILTY SAND, FINE, MEDIUM DENSE, BROWNISH GRAY</t>
  </si>
  <si>
    <t>SANDY SILT, LOOSE, BROWNISH GRAY</t>
  </si>
  <si>
    <t>SILTY SAND, FINE TO VERY FINE, LOOSE, DARK GRAY, SLIGHTLY CEMENTED</t>
  </si>
  <si>
    <t>LIMESTONE WITH SOME SAND, GRAY, INDURATED, VUGGY</t>
  </si>
  <si>
    <t>SAND WITH SLIGHT SILT AND ABUNDANT FINE SHELL FRAGMENTS, FINE, MEDIUM DENSE, GRAY</t>
  </si>
  <si>
    <t>SILTY SAND, FIEN, VERY LOOSE, BLACK-BROWN, MOIST</t>
  </si>
  <si>
    <t>CLAYEY SAND, FINE, LOOSE, GRAYISH BROWN</t>
  </si>
  <si>
    <t>SANDY CLAY, FINE, STIFF, GRAY, MOIST</t>
  </si>
  <si>
    <t>SILTY SAND WITH TRACES OF CLAY, VERY FINE, LOOSE, GRAY, SATURATED</t>
  </si>
  <si>
    <t>COARSE SHELL AND CORAL FRAGMENTS WITH 10% SILTY SAND, VERY FINE, VERY LOOSE, BROWN</t>
  </si>
  <si>
    <t>LIMESTONE, VERY FINE, WELL INDURATED, CONCOIDAL FRACTURE, BROWN</t>
  </si>
  <si>
    <t>SILTY SAND AND SHELL, FINE, GRAY</t>
  </si>
  <si>
    <t>CLAYEY SAND AND SHELL WITH ABUNDANT FINE TO COARSE SHELL FRAGMENTS, FINE, LOOSE, BROWN</t>
  </si>
  <si>
    <t>SILTY SAND AND SHELL WITH TRACES OF CLAY, VERY FINE, LOOSE, GRAY, WET TO SATURATED</t>
  </si>
  <si>
    <t>CEMENTED SAND, GRAY</t>
  </si>
  <si>
    <t>CEMENTED SAND AND SHELL, MEDIUM WELL INDURATED, VUGGY, GRAY</t>
  </si>
  <si>
    <t>SILTY SAND WITH ABUNDANT FINE SHELL FRAGMENTS, FINE, DENSE, GRAY, CEMENTED</t>
  </si>
  <si>
    <t>CLAYEY SAND, FINE, LOOSE, GRAYISH BROWN, CEMENTED, WET</t>
  </si>
  <si>
    <t>SILTY SAND, FINE, LOOSE, DARK BROWN</t>
  </si>
  <si>
    <t>CLAYEY SAND, FINE, LOOSE, GRAY, CEMENTED</t>
  </si>
  <si>
    <t>SILTY SAND, FINE , MEDIUM DENSE, GRAY, CEMENTED</t>
  </si>
  <si>
    <t>SAND WITH SHELL HASH (~50%), FINE, DENSE, GRAY</t>
  </si>
  <si>
    <t>SILTY SAND, FINE, MEDIUM DENSE, LIGHT GRAY</t>
  </si>
  <si>
    <t>SAND, MEDIUM FINE, LOOSE, BROWN, MOIST</t>
  </si>
  <si>
    <t>CLAYEY SAND, VERY FINE, MEDIUM STIFF, GRAY</t>
  </si>
  <si>
    <t>SAND, FINE, DARK BROWN GRADES TO LIGHT BROWN</t>
  </si>
  <si>
    <t>CLAYEY SAND, MEDIUM STIFF, GRAY</t>
  </si>
  <si>
    <t>SAND WITH A TRACE OF CLAY, FINE TO MEDIUM, GRAY, CEMENTED, SATURATED</t>
  </si>
  <si>
    <t>SHELL HASH, FINE TO MEDIUM, LOOSE, LIGHT BROWN</t>
  </si>
  <si>
    <t>SAND WITH TRACE OF SHELL, FINE TO VERY FINE, GRAY</t>
  </si>
  <si>
    <t>SAND WITH SHELL, VERY FINE, DARK GRAY</t>
  </si>
  <si>
    <t>COARSE SHELL FRAGMENTS</t>
  </si>
  <si>
    <t>SAND AND SHELL (~50%), FINE, LOOSE, GRAY, CEMENTED, WELL INDURATED, HACKLY, EFFERVESS WITH HCL</t>
  </si>
  <si>
    <t>SILTY SAND WITH SHELL FRAGMENTS, FINE TO VERY FINE, GRAY</t>
  </si>
  <si>
    <t>CLAYEY SAND AND SHELL, VERY FINE, MEDIUM STIFF, MOIST</t>
  </si>
  <si>
    <t>SAND WITH TRACES OF CLAY AND FEWER SHELLS, FINE, LOOSE, GRAY</t>
  </si>
  <si>
    <t>CLAYEY SAND AND FIEN SHELL, FINE GRAINED, LOOSE, SOFT, GRAY</t>
  </si>
  <si>
    <t>SAND WITH TRACES OF SHELL, FINE, MEIDUM DENSE, GRAY</t>
  </si>
  <si>
    <t>SAND AND SOME SHELL FRAGMENTS, FINE TO VERY FINE, MEIDUM DENSE, TAN-GRAY</t>
  </si>
  <si>
    <t>SILTY SAND, FINE, LOOSE, DARK GRAY, DRY</t>
  </si>
  <si>
    <t>CLAYEY SAND, FINE, LOOSE, GRAY</t>
  </si>
  <si>
    <t>LIMESTONE, LIGHT BROWN, INDURATED</t>
  </si>
  <si>
    <t>SLIGHTLY SILTY SAND WITH ABUNDANT FINE TO MEDIUM SHELL FRAGMENTS, FINE TO VERY FINE, LOOSE, LIGHT GRAYISH BROWN</t>
  </si>
  <si>
    <t>CLAYEY SAND, FINE, VERY LOOSE, BROWN, MOIST</t>
  </si>
  <si>
    <t>SILTY SAND WITH ABUNDANT SHELL FRAGMENTS, FINE, LOOSE, BROWN, SATURATED</t>
  </si>
  <si>
    <t>CLAYEY SAND WITH TRACES OF SHELL, VERY FINE, GRAY</t>
  </si>
  <si>
    <t>SAND WITH SOME FINE SHELL FRAGMENTS, FINE TO MEDIUM, LOOSE, TAN-GRAY</t>
  </si>
  <si>
    <t>CEMENTED SAND AND LIMESTONE, MEDIUM INDURATED, VUGGY, FRIABLE, TAN-GRAY</t>
  </si>
  <si>
    <t>SILTY SAND, FRIABLE, CEMENTED, WITH LIMESTONE, WELL INDURATED, FOSSILFEROUS</t>
  </si>
  <si>
    <t>LIMESTONE, VERY WELL INDURATED, GRAY</t>
  </si>
  <si>
    <t>SILTY SAND WITH TRACE OF LIMESTONE, VERY FINE, LOOSE, GRAY</t>
  </si>
  <si>
    <t>CLAYEY SAND WITH SOME LIMESTONE, VERY FINE, LOOSE, TAN-GRAY, CEMENTED</t>
  </si>
  <si>
    <t>SANDY CLAY, VERY FINE, STICKY, SOFT, GRAY</t>
  </si>
  <si>
    <t>CLAYEY SAND WITH SOME SHELL FRAGMENTS, FINE, VERY LOOSE, GRAY</t>
  </si>
  <si>
    <t xml:space="preserve"> - LOOSE, BROWN</t>
  </si>
  <si>
    <t xml:space="preserve"> - MOIST</t>
  </si>
  <si>
    <t xml:space="preserve"> - DARK GRAY</t>
  </si>
  <si>
    <t xml:space="preserve"> - WET</t>
  </si>
  <si>
    <t xml:space="preserve"> - FINE TO VERY FINE, LOOSE, GRAY, CEMENTED</t>
  </si>
  <si>
    <t xml:space="preserve"> - VERY FINE, LOOSE TO MEDIUM DENSE, PALE BROWN</t>
  </si>
  <si>
    <t xml:space="preserve"> - GRAY, CEMENTED</t>
  </si>
  <si>
    <t xml:space="preserve"> - INCREASED SAND CONTENT</t>
  </si>
  <si>
    <t xml:space="preserve"> - CEMENTED SAND</t>
  </si>
  <si>
    <t xml:space="preserve"> - INCREASED SILT</t>
  </si>
  <si>
    <t xml:space="preserve"> - LOOSE </t>
  </si>
  <si>
    <t xml:space="preserve"> - MEDIUM DENSE</t>
  </si>
  <si>
    <t xml:space="preserve"> - LOOSE</t>
  </si>
  <si>
    <t xml:space="preserve"> - MEDIUM DENSE, GRAY</t>
  </si>
  <si>
    <t xml:space="preserve"> - INCREASED SHELL SIZE</t>
  </si>
  <si>
    <t xml:space="preserve"> - SILTY SAND WITH ABUNDANT FINE SHELL FRAGMENTS, FINE TO VERY FINE, LIGHT GRAY, CEMENTED</t>
  </si>
  <si>
    <t xml:space="preserve"> - INCREASED CEMENTED SAND CONTENT</t>
  </si>
  <si>
    <t xml:space="preserve"> - SATURATED</t>
  </si>
  <si>
    <t xml:space="preserve"> - ABUNDANT FINE SHELL FRAGMENTS, FINE</t>
  </si>
  <si>
    <t xml:space="preserve"> - SOME MEDIUM TO COARSE SHELL FRAGMENTS</t>
  </si>
  <si>
    <t xml:space="preserve"> - ABUNDANT FINE SHELL FRAGMENTS, MEDIUM DENSE</t>
  </si>
  <si>
    <t xml:space="preserve"> - ABUNDANT FINE TO MEDIUM SHELL FRAGMENTS WITH TRACES OF CLAY, BROWN</t>
  </si>
  <si>
    <t xml:space="preserve"> - CEMENTED, WET TO SATURATED</t>
  </si>
  <si>
    <t xml:space="preserve"> - FINE TO MEDIUM SHELL FRAGMENTS, MEDIUM DENSE</t>
  </si>
  <si>
    <t xml:space="preserve"> - FEW SHELL FRAGMENTS, FINE TO VERY FINE</t>
  </si>
  <si>
    <t xml:space="preserve"> - ABUNDANT SHELL FRAGMENTS</t>
  </si>
  <si>
    <t xml:space="preserve"> - ABUNDANT FINE TO COARSE SHELL FRAGMENTS, MEDIUM DENSE</t>
  </si>
  <si>
    <t xml:space="preserve"> - CEMENTED</t>
  </si>
  <si>
    <t xml:space="preserve"> - LESS CEMENTED SAND CONTENT</t>
  </si>
  <si>
    <t xml:space="preserve"> - ABUNDANT FINE SHELL FRAGMENTS, FINE TO VERY FINE, LOOSE</t>
  </si>
  <si>
    <t xml:space="preserve"> - SOME MEDIUM TO COARSE SHELL FRAGMENTS, DARK GRAY TO VERY DARK GRAY</t>
  </si>
  <si>
    <t xml:space="preserve"> - DECREASED SHELL CONTENT</t>
  </si>
  <si>
    <t xml:space="preserve"> - TRACE OF FINE TO MEDIUM SHELL FRAGMENTS</t>
  </si>
  <si>
    <t xml:space="preserve"> - INCREASED SHELL CONTENT</t>
  </si>
  <si>
    <t xml:space="preserve"> - NOT CEMENTED</t>
  </si>
  <si>
    <t xml:space="preserve"> - COARSE SHELL FRAGMENTS (~50%)</t>
  </si>
  <si>
    <t xml:space="preserve"> - SOME LIMESTONE FRAGMENTS</t>
  </si>
  <si>
    <t xml:space="preserve"> - NO LIMESTONE</t>
  </si>
  <si>
    <t xml:space="preserve"> - LIGHT BROWN, SATURATED</t>
  </si>
  <si>
    <t xml:space="preserve"> - HIGHER CLAY CONTENT, STIFF, MOIST</t>
  </si>
  <si>
    <t xml:space="preserve"> - SANDY CLAY, MEDIUM STIFF</t>
  </si>
  <si>
    <t xml:space="preserve"> - SILTY </t>
  </si>
  <si>
    <t xml:space="preserve"> - TRACE OF SHELL</t>
  </si>
  <si>
    <t xml:space="preserve"> - FEWER SHELLS</t>
  </si>
  <si>
    <t xml:space="preserve"> - NUMEROUS SMALL TO MEDIUM SHELL FRAGMENTS</t>
  </si>
  <si>
    <t xml:space="preserve"> - FINE TO MEDIUM, TAN-GRAY</t>
  </si>
  <si>
    <t xml:space="preserve"> - FINE, TAN</t>
  </si>
  <si>
    <t xml:space="preserve"> - DENSE</t>
  </si>
  <si>
    <t xml:space="preserve"> - INCREASED SHELL CONTENT (~40%), MEDIUM DENSE FRAGMENTS</t>
  </si>
  <si>
    <t xml:space="preserve"> - INCREASED SHELL CONTENT (~50%), FINE TO COARSE FRAGMENTS</t>
  </si>
  <si>
    <t xml:space="preserve"> - FINE, WEAKLY CEMENTED SAND WITH SOME SHELL FRAGMENTS, POORLY INDURATED, FRIABLE</t>
  </si>
  <si>
    <t xml:space="preserve"> - NUMEROUS SHELL FRAGMENTS, LOOSE, CEMENTED</t>
  </si>
  <si>
    <t xml:space="preserve"> - SOME CORAL FRAGMENTS</t>
  </si>
  <si>
    <t xml:space="preserve"> - PEBBLE SIZED CEMENTED SAND IS CRUMBLY, FRIABLE</t>
  </si>
  <si>
    <t xml:space="preserve"> - SLIGHTLY SILTY, LIGHT BROWN</t>
  </si>
  <si>
    <t xml:space="preserve"> - SILTY, LOOSE TO MEDIUM DENSE, BROWN TO DARK BROWN, CEMENTED, WET</t>
  </si>
  <si>
    <t xml:space="preserve"> - MEDUIM DENSE</t>
  </si>
  <si>
    <t xml:space="preserve"> - VERY FINE, PALE BROWN</t>
  </si>
  <si>
    <t xml:space="preserve"> - INCREASED SHELL CONTENT AND SIZE, VERY DENSE</t>
  </si>
  <si>
    <t xml:space="preserve"> - LOOSE TO MEDIUM DENSE</t>
  </si>
  <si>
    <t xml:space="preserve"> - DECREASED SHELL SIZE, CEMENTED</t>
  </si>
  <si>
    <t xml:space="preserve"> - INCREASED SILT CONTENT</t>
  </si>
  <si>
    <t xml:space="preserve"> - WITH LIMESTONE, DARK GRAY, INDURATED, VUGGY, CEMENTED</t>
  </si>
  <si>
    <t xml:space="preserve"> - DECREASED LIMESTONE CONTENT</t>
  </si>
  <si>
    <t xml:space="preserve"> - SOME FINE SHELL FRAGMENTS</t>
  </si>
  <si>
    <t xml:space="preserve"> - MEDIUM DENSE, DARK GRAY, CEMENTED</t>
  </si>
  <si>
    <t xml:space="preserve"> - MOSTLY CEMENTED SAND AND SHELL, DARK GRAY</t>
  </si>
  <si>
    <t xml:space="preserve"> - SOME LIMESTONE, FINELY CRYSTALINE, MEDIUM WELL INDURATED, VUGGY, DARK GRAY</t>
  </si>
  <si>
    <t xml:space="preserve"> - SILTY WITH SOME CEMENTED SAND AND LIMESTONE NODULES, VERY FINE, LOOSE, BROWN</t>
  </si>
  <si>
    <t xml:space="preserve"> - WITH CEMENTED SAND AND LIMESTONE NODULES (~80%), HACKLY, FRIABLE, GRAY, LIMESTONE NODULES WELL INDURATED, GRAY</t>
  </si>
  <si>
    <t xml:space="preserve"> - 60% CEMENTED SAND AND SHELL WITH SOME LIMESTONE</t>
  </si>
  <si>
    <t>SLIGHTLY SILTY SAND, FINE, VERY LOOSE, VERY DARK BROWN, MOIST</t>
  </si>
  <si>
    <t>SAND, FINE, VERY LOSE, LIGHT GRAYISH BROWN</t>
  </si>
  <si>
    <t xml:space="preserve"> - VERY FINE, VERY LOOSE</t>
  </si>
  <si>
    <t xml:space="preserve"> - LOOSE, CEMENTED, WET</t>
  </si>
  <si>
    <t>CLAYEY SAND, FINE TO VERY FINE, MEDIUM DENSE, LIGHT GREENISH GRAY</t>
  </si>
  <si>
    <t>SILTY SAND, FINE TO VERY FINE, LOOSE, LIGHT GRAYISH BROWN, SATURATED</t>
  </si>
  <si>
    <t xml:space="preserve">SILTY SAND, FINE TO VERY FINE, LOOSE, LIGHT GRAYISH BROWN </t>
  </si>
  <si>
    <t xml:space="preserve"> - DARK GRAY, NOT CEMENTED</t>
  </si>
  <si>
    <t xml:space="preserve"> - GRAY </t>
  </si>
  <si>
    <t xml:space="preserve"> - SOME MEDIUM SHELL FRAGMENTS, VERY LOOSE</t>
  </si>
  <si>
    <t xml:space="preserve"> - LIMESTONE PEBBLES</t>
  </si>
  <si>
    <t xml:space="preserve"> - ABUNDANT COARSE SHELL FRAGMENTS</t>
  </si>
  <si>
    <t xml:space="preserve"> - SLIGHTLY CLAYEY WITH SHELL HASH</t>
  </si>
  <si>
    <t>CLAYEY SAND, FINE TO VERY FINE, VERY LOOSE, GRAY</t>
  </si>
  <si>
    <t xml:space="preserve"> - INCREASED SHELL SIZE AND CONTENT, VERY LOOSE</t>
  </si>
  <si>
    <t>SILTY SAND WITH SHELL HASH, FINE TO VERY FINE, LOOSE, GRAY</t>
  </si>
  <si>
    <t xml:space="preserve"> - SLIGHTLY SILTY WITH ABUNDANT FINE SHELL FRAGMENTS, FINE</t>
  </si>
  <si>
    <t>CLAY LAYERS, DARK GRAYISH BROWN INTERBEDDED IN SAND, FINE, GRAY</t>
  </si>
  <si>
    <t>SLIGHTLY SILTY SAND, FINE TO VERY FINE, LOOSE, GRAY, CEMENTED</t>
  </si>
  <si>
    <t xml:space="preserve"> - ABUNDANT FINE SHELL FRAGMENTS, DECREASED CEMENTED SAND</t>
  </si>
  <si>
    <t xml:space="preserve"> - INCREASED SHELL CONTENT AND SIZE, MEDIUM DENSE</t>
  </si>
  <si>
    <t xml:space="preserve"> - LITHIFIED SHELL AND SAND</t>
  </si>
  <si>
    <t xml:space="preserve"> - DECREASED SHELL, SLIGHTLY CEMENTED</t>
  </si>
  <si>
    <t>ARCADIS</t>
  </si>
  <si>
    <t>15' - 20'</t>
  </si>
  <si>
    <t>15' - 16'</t>
  </si>
  <si>
    <t>10' - 15'</t>
  </si>
  <si>
    <t>10' - 12'</t>
  </si>
  <si>
    <t>5' - 10'</t>
  </si>
  <si>
    <t xml:space="preserve"> = Info from Bur</t>
  </si>
  <si>
    <t xml:space="preserve"> = Info from the field</t>
  </si>
  <si>
    <t xml:space="preserve"> = I do not know</t>
  </si>
  <si>
    <t>Northern edge of property</t>
  </si>
  <si>
    <t>Southern edge of property</t>
  </si>
  <si>
    <t>Southwestern edge of property</t>
  </si>
  <si>
    <t>South-central part of property</t>
  </si>
  <si>
    <t>Southeastern edge of property</t>
  </si>
  <si>
    <t>North of property</t>
  </si>
  <si>
    <t>East of property</t>
  </si>
  <si>
    <t>South of property</t>
  </si>
  <si>
    <t xml:space="preserve"> - FINE TO VERY FINE, WET</t>
  </si>
  <si>
    <t>SILTY SAND WITH SOME ORGANICS, FINE, LOOSE, VERY DARK BROWN, DRY</t>
  </si>
  <si>
    <t xml:space="preserve"> - MEDIUM DENSE, BROWNISH GRAY, SATURATED</t>
  </si>
  <si>
    <t xml:space="preserve"> - ABUNDANT FINE SHELLS, GRAY</t>
  </si>
  <si>
    <t xml:space="preserve"> - VERY FINE, DARK GRAYISH BROWN</t>
  </si>
  <si>
    <t xml:space="preserve"> - VERY LOOSE, DARK GRAY</t>
  </si>
  <si>
    <t xml:space="preserve"> - SOME CEMENTED SAND, VERY LOOSE</t>
  </si>
  <si>
    <t>LIMESTONE, MEDIUM DENSE, INDURATED, VUGGY, GRAY</t>
  </si>
  <si>
    <t>SILTY SAND WITH SOME LIMESTONE FRAGMENTS, MEDIUM DENSE, VERY FINE, BROWN</t>
  </si>
  <si>
    <t>LIMESTONE, INDURATED, VUGGY, GRAY; ABUNDANT SAND, FNE, GRAY</t>
  </si>
  <si>
    <t xml:space="preserve"> - DECREASED SAND CONTENT</t>
  </si>
  <si>
    <t xml:space="preserve"> - VERY DENSE</t>
  </si>
  <si>
    <t>NO RECOVERY</t>
  </si>
  <si>
    <t xml:space="preserve"> - WITH SILTY SAND, FINE TO VERY FINE, MEDIUM DENSE, GRAY</t>
  </si>
  <si>
    <t>SILTY SAND WITH TRACE LIMESTONE, FINE TO VERY FINE, LOOSE, GRAY</t>
  </si>
  <si>
    <t xml:space="preserve"> - WITH SILTY SAND, FINE, GRAY</t>
  </si>
  <si>
    <t>SILTY SAND, FINE TO VERY FINE, LOOSE, GRAY</t>
  </si>
  <si>
    <t xml:space="preserve"> - SOME LIMESTONE COBBLES, MEDIUM DENSE</t>
  </si>
  <si>
    <t xml:space="preserve"> - NO LIMESTONE, WITH ABUNDANT SHELL FRAGMENTS</t>
  </si>
  <si>
    <t xml:space="preserve"> - INCREASED SHELL SIZE, MEDIUM DENSE</t>
  </si>
  <si>
    <t xml:space="preserve"> - SAND WITH ABUNDANT FINE SHELLS, FINE TO VERY FINE, DENSE, DARK GRAY</t>
  </si>
  <si>
    <t>MFET01-PZ1</t>
  </si>
  <si>
    <t>MFET02-PZ1</t>
  </si>
  <si>
    <t>MFET03-PZ1</t>
  </si>
  <si>
    <t>MFET04-PZ1</t>
  </si>
  <si>
    <t>MFET05-PZ1</t>
  </si>
  <si>
    <t>MFET06-PZ1</t>
  </si>
  <si>
    <t>MFET07-PZ1</t>
  </si>
  <si>
    <t>MFET07-PZ2</t>
  </si>
  <si>
    <t>MFET08-PZ1</t>
  </si>
  <si>
    <t>MFET09-PZ1</t>
  </si>
  <si>
    <t>MFET10-PZ1</t>
  </si>
  <si>
    <t>MFET11-PZ1</t>
  </si>
  <si>
    <t>Eastern edge of property</t>
  </si>
  <si>
    <t>Western edge of property</t>
  </si>
  <si>
    <t>Northwestern edge of property</t>
  </si>
  <si>
    <t>Central part of property</t>
  </si>
  <si>
    <t>Northeastern edge of property</t>
  </si>
  <si>
    <t>SAND, FINE, MEDIUM DENSE, GRAY, DRY</t>
  </si>
  <si>
    <t xml:space="preserve"> - DARK BROWN, MOIST</t>
  </si>
  <si>
    <t>SILTY SAND, VERY FINE, MEDIUM DENSE, DARK BROWN</t>
  </si>
  <si>
    <t xml:space="preserve"> - FINE TO VERY FINE, DENSE</t>
  </si>
  <si>
    <t xml:space="preserve"> - BLUISH GRAY</t>
  </si>
  <si>
    <t>SAND WITH SILT AND ABUNDANT FINE SHELL FRAGMENTS, VERY FINE, MEDIUM DENSE, GRAY</t>
  </si>
  <si>
    <t xml:space="preserve"> - POORLY CEMENTED</t>
  </si>
  <si>
    <t>SILTY SAND WITH SOME MODERATELY CEMENTED SAND AND SHELL, VERY FINE, MEDIUM DENSE, DARK BROWN</t>
  </si>
  <si>
    <t xml:space="preserve"> - WITH SHELL, FINE, DENSE, DARK GRAY</t>
  </si>
  <si>
    <t>SAND WITH SILT AND SHELL, FINE, MEDIUM DENSE, DARK GRAY, POORLY CEMENTED</t>
  </si>
  <si>
    <t>SAND, FINE, DENSE, BROWN-GRAY, MOIST</t>
  </si>
  <si>
    <t xml:space="preserve"> - MEDIUM DENSE, DARK BROWN, WET</t>
  </si>
  <si>
    <t>SILTY SAND, LOOSE, FINE TO MEDIUM, TAN-BROWN</t>
  </si>
  <si>
    <t xml:space="preserve"> - VERY FINE, MEDIUM DENSE, GRAY, MOIST</t>
  </si>
  <si>
    <t>SAND WITH SILT AND SOME FINE SHELL FRAGMENTS, FINE, DENSE, DARK BROWN, WET</t>
  </si>
  <si>
    <t>SILTY SAND WITH TRACES OF FINE SHELL, FINE, MEDIUM DENSE, BLUISH GRAY</t>
  </si>
  <si>
    <t>SNAD WITH TRACES OF SHELL, FINE, VERY LOOSE, GRAY, SATURATED</t>
  </si>
  <si>
    <t>SAND, FINE, DENSE, FINE TO MEDIUM SHELL FRAGMENTS, GRAY</t>
  </si>
  <si>
    <t>SAND WITH SILT, FINE, MEDIUM DENSE, FINE TO MEDIUM SHELL FRAGMENTS, GRAY</t>
  </si>
  <si>
    <t xml:space="preserve"> - LOOSE, DARK GRAY</t>
  </si>
  <si>
    <t xml:space="preserve"> - LIMESTONE NODULES, POORLY CEMENTED</t>
  </si>
  <si>
    <t xml:space="preserve"> - COARSE SHELL, DENSE, TAN GRAY, SOME CEMENTED SAND AND SHELL AND LIMESTONE NODULES, WELL INDURATED</t>
  </si>
  <si>
    <t xml:space="preserve"> - FINE TO MEDIUM SHELLS, FINE, MEDIUM DENSE, TAN</t>
  </si>
  <si>
    <t xml:space="preserve"> - GRAY</t>
  </si>
  <si>
    <t>SAND, WITH SOME FINE TO MEDIUM SHELLS, FINE, DENSE, GRAY</t>
  </si>
  <si>
    <t>SAND WITH SILT AND ABUNDANT FINE SHELLS, FINE, DENSE, GRAY</t>
  </si>
  <si>
    <t>SAND WITH ABUNDANT FINE SHELLS, FINE, DENSE, GRAY</t>
  </si>
  <si>
    <t>SAND WITH SOME COARSE SHELLS, FINE, VERY DENSE, GRAY</t>
  </si>
  <si>
    <t>SILTY SAND WITH SOME COARSE SHELLS, FINE, DENSE, GRAY</t>
  </si>
  <si>
    <t xml:space="preserve"> - LIGHT GRAY</t>
  </si>
  <si>
    <t xml:space="preserve"> - LOOSE, SOFT</t>
  </si>
  <si>
    <t>SAND, VERY FINE, DENSE, LIGHT GRAY</t>
  </si>
  <si>
    <t>SAND WITH SILT, VERY FINE, DENSE, LIGHT GRAY</t>
  </si>
  <si>
    <t xml:space="preserve"> - TRACE OF FINE SHELL, MEDIUM DENSE</t>
  </si>
  <si>
    <t>Silty sand with abundant fine to coarse shells, very fine, medium dense, light gray</t>
  </si>
  <si>
    <t>Sand with silt and some fine to medium shell fragments, fine, medium dense, gray</t>
  </si>
  <si>
    <t>Silty sand with some shell fragments, very fine, loose</t>
  </si>
  <si>
    <t>Sand with silt and abundant fine to coarse shell fragments, dense, very fine, tan, poorly cemented</t>
  </si>
  <si>
    <t>Sand with abundant fine to coarse shell fragments,  dense, very fine, tan, poorly cemented</t>
  </si>
  <si>
    <t>Sand with silt and abundant fine to coarse shell fragments,  dense, very fine, tan, poorly cemented</t>
  </si>
  <si>
    <t>Silty sand and abundant fine to coarse shell fragments, dense, very fine, tan, poorly cemented</t>
  </si>
  <si>
    <t>Sand with silt and abundant fine-medium shell fragments, very fine, very dense, tan-gray</t>
  </si>
  <si>
    <t>abundant fine to coarse shell</t>
  </si>
  <si>
    <t xml:space="preserve"> -abundant fine to coarse shell fragments, tan</t>
  </si>
  <si>
    <t xml:space="preserve"> -medium dense</t>
  </si>
  <si>
    <t xml:space="preserve"> -very dense</t>
  </si>
  <si>
    <t xml:space="preserve"> -abundant coarse shell</t>
  </si>
  <si>
    <t xml:space="preserve"> - fewer shells, fine, dark gray</t>
  </si>
  <si>
    <t xml:space="preserve"> -fine to medium grained with some fine shell fragments, dark gray</t>
  </si>
  <si>
    <t>SITLY S</t>
  </si>
  <si>
    <t>SILTY</t>
  </si>
  <si>
    <t>Sand with silt, fine, medium dense, dark brown-black, dry</t>
  </si>
  <si>
    <t>Sand, very fine, medium dense, dark brown, wet</t>
  </si>
  <si>
    <t>Sand, very fine-medium grained, medium dense, brown, moist</t>
  </si>
  <si>
    <t>Sand with silt and abundant fine shell fragments, fine, medium dense, light brown, some poorly cemented sand and shell</t>
  </si>
  <si>
    <t xml:space="preserve"> -moist</t>
  </si>
  <si>
    <t xml:space="preserve"> -few fine shell fragments, moist</t>
  </si>
  <si>
    <t xml:space="preserve"> -saturated</t>
  </si>
  <si>
    <t xml:space="preserve"> -fine, dark brown- gray</t>
  </si>
  <si>
    <t xml:space="preserve"> -very fine, loose, gray</t>
  </si>
  <si>
    <t xml:space="preserve"> -abundant fine shell fragments, medium dense</t>
  </si>
  <si>
    <t xml:space="preserve"> -dense</t>
  </si>
  <si>
    <t xml:space="preserve"> -abundant fine shell fragments, fine, dense, light brown, some poorly cemented sand and shell</t>
  </si>
  <si>
    <t>Sand, fine, loose, brown, dry</t>
  </si>
  <si>
    <t>Silty sand with medium to coarse shells, very fine, medium dense, brown, dry</t>
  </si>
  <si>
    <t>Sand with silt and abundant fine shell fragments, fine, dense, light gray</t>
  </si>
  <si>
    <t>Sand, with abundant fine shell fragments, fine, dense, light gray</t>
  </si>
  <si>
    <t>Silty sand with few fine shells, very fine, loose, gray</t>
  </si>
  <si>
    <t>Sand with silt and abundant fine to medium shells, very fine, medium dense, gray</t>
  </si>
  <si>
    <t xml:space="preserve">  -medium dense, moist</t>
  </si>
  <si>
    <t xml:space="preserve"> -dark brown, saturated</t>
  </si>
  <si>
    <t xml:space="preserve"> -fine, dark gray, moist</t>
  </si>
  <si>
    <t xml:space="preserve"> -dense, dark brown, saturated</t>
  </si>
  <si>
    <t xml:space="preserve"> -trace of clay, loose, gray</t>
  </si>
  <si>
    <t xml:space="preserve"> -very loose</t>
  </si>
  <si>
    <t xml:space="preserve"> -abundant very fine shell fragments, very fine to fine, loose, light gray</t>
  </si>
  <si>
    <t xml:space="preserve"> -with coarse shell fragments</t>
  </si>
  <si>
    <t xml:space="preserve"> -abundant fine shell fragments, fine, dense, light gray</t>
  </si>
  <si>
    <t xml:space="preserve"> -with coarse shell fragments, very fine, medium dense</t>
  </si>
  <si>
    <t xml:space="preserve"> -loose</t>
  </si>
  <si>
    <t xml:space="preserve"> -increased shell content</t>
  </si>
  <si>
    <t xml:space="preserve"> -no silt, trace of shell, medium dense</t>
  </si>
  <si>
    <t xml:space="preserve"> -abundant fine to medium shells, very fine, gray</t>
  </si>
  <si>
    <t>Sand, fine, loose, pale brown,wet</t>
  </si>
  <si>
    <t>Clayey sand, fine, loose, brownish gray</t>
  </si>
  <si>
    <t>Sand, fine, medium dense, pale brown</t>
  </si>
  <si>
    <t>Clayey sand with traces of very fine shell, very fine, loose, gray</t>
  </si>
  <si>
    <t>Sand with silt, fine to very fine, medium dense, light gray, cemented</t>
  </si>
  <si>
    <t>Sand with some shell content, fine, dense, gray</t>
  </si>
  <si>
    <t>Silty sand, moderately indurated, some large shell fragments, very dense, dark gray</t>
  </si>
  <si>
    <t>Sand with silt and abundant fine shell fragments, fine to medium fine, dense, gray</t>
  </si>
  <si>
    <t>Silty sand with some fine shell fragments, fine to medium fine, loose, gray</t>
  </si>
  <si>
    <t>Sand with silt and shell, fine to very fine, medium dense, gray</t>
  </si>
  <si>
    <t xml:space="preserve"> -silty, gray</t>
  </si>
  <si>
    <t xml:space="preserve"> -abundant fine shell fragments, fine, medium dense, gray</t>
  </si>
  <si>
    <t xml:space="preserve"> -increased shell fragment size</t>
  </si>
  <si>
    <t xml:space="preserve"> -decreased shell content and size, loose</t>
  </si>
  <si>
    <t xml:space="preserve"> -fine to very fine, medium dense</t>
  </si>
  <si>
    <t>Sand, fine, loose, light brown, moist</t>
  </si>
  <si>
    <t>Silty sand, fine, loose, brown, wet</t>
  </si>
  <si>
    <t>Clayey sand, fine, medium dense, gray, wet</t>
  </si>
  <si>
    <t>Sand with clay, fine, medium dense, gray</t>
  </si>
  <si>
    <t>Sand, fine to very fine, medium dense, grayish brown, saturated</t>
  </si>
  <si>
    <t>-increased shell content (&gt;50%)</t>
  </si>
  <si>
    <t>-decreased shell content (&lt;25%)</t>
  </si>
  <si>
    <t>Silty sand, fine to very fine, very dense, grayish brown</t>
  </si>
  <si>
    <t>Sand with abundant fine to medium shell fragments, fine to very fine, dense, grayish brown</t>
  </si>
  <si>
    <t>Sand with silt, fine to very fine, medium dense, gray</t>
  </si>
  <si>
    <t>Sand, fine to very fine, medium dense, gray</t>
  </si>
  <si>
    <t xml:space="preserve"> -abundant fine shell fragments, light gray</t>
  </si>
  <si>
    <t xml:space="preserve"> -increased shell content, dense</t>
  </si>
  <si>
    <t xml:space="preserve"> -with abundant fine shell fragments, fine</t>
  </si>
  <si>
    <t>Silty sand, fine, loose, dark brown, moist</t>
  </si>
  <si>
    <t>Sand, fine to very fine, medium dense, gray, saturated</t>
  </si>
  <si>
    <t>Silty sand, medium dense, light brownish gray</t>
  </si>
  <si>
    <t>Sand with silt and abundant coarse to medium shell fragments, fine, medium dense, gray</t>
  </si>
  <si>
    <t>Sand with abundant fine shell fragments, fine to very fine, medium dense, gray</t>
  </si>
  <si>
    <t>Sand with silt and abundant fine shell fragments, fine to very fine, medium dense, gray</t>
  </si>
  <si>
    <t>Sand with trace shell fragments, fine to very fine, medium dense, gray</t>
  </si>
  <si>
    <t>Silty sand with abundant coarse shell fragments, fine to very fine, dense, gray</t>
  </si>
  <si>
    <t>Sand with silt and abundant fine shell fragments, fine to very fine, dense, gray</t>
  </si>
  <si>
    <t xml:space="preserve"> -medium dense, wet</t>
  </si>
  <si>
    <t xml:space="preserve"> -fine, loose, gray</t>
  </si>
  <si>
    <t xml:space="preserve"> -abundant coarse to medium shell fragments, medium dense</t>
  </si>
  <si>
    <t xml:space="preserve"> -some large shells, loose, very dark gray</t>
  </si>
  <si>
    <t xml:space="preserve"> -abundant coarse shell fragments, fine to very fine, very loose, gray</t>
  </si>
  <si>
    <t xml:space="preserve"> -decreased shell content</t>
  </si>
  <si>
    <t xml:space="preserve"> -abundant coarse shell fragments</t>
  </si>
  <si>
    <t xml:space="preserve"> -fine shell size, very dense</t>
  </si>
  <si>
    <t xml:space="preserve"> -increased silt</t>
  </si>
  <si>
    <t xml:space="preserve"> -decreased silt content</t>
  </si>
  <si>
    <t xml:space="preserve"> -increased shell content and size, medium dense</t>
  </si>
  <si>
    <t xml:space="preserve"> -some cemented sand, very dense</t>
  </si>
  <si>
    <t xml:space="preserve"> -large amounts of cemented sand, very dense</t>
  </si>
  <si>
    <t xml:space="preserve"> -no cemented sand, dense</t>
  </si>
  <si>
    <t>Sand, fine, loose, gray, moist</t>
  </si>
  <si>
    <t>Sand with clay, fine, medium dense, light brownish gray, wet</t>
  </si>
  <si>
    <t>Silty sand, fine, medium dense, light gray, saturated</t>
  </si>
  <si>
    <t>Sand, very fine, very loose, dark gray, trace of cemented sand</t>
  </si>
  <si>
    <t>Sand with silt and abundant medium to coarse shell fragments, loose, very dark gray, cemented</t>
  </si>
  <si>
    <t xml:space="preserve"> -wet</t>
  </si>
  <si>
    <t xml:space="preserve"> -medium dense, grayish brown, saturated</t>
  </si>
  <si>
    <t xml:space="preserve"> -gray, cemented sand and fine shell</t>
  </si>
  <si>
    <t xml:space="preserve"> -medium dense, pale brown</t>
  </si>
  <si>
    <t xml:space="preserve"> -grayish brown</t>
  </si>
  <si>
    <t xml:space="preserve"> -no cemented sand, loose</t>
  </si>
  <si>
    <t>Sand with silt, fine, loose, light grayish brown, dry</t>
  </si>
  <si>
    <t>Sand, fine, very loose, brown, wet</t>
  </si>
  <si>
    <t>Sand with clay, fine, medium dense, dark gray</t>
  </si>
  <si>
    <t>Sand with silt, very fine, loose, pale brown</t>
  </si>
  <si>
    <t>Gravel with sand, medium dense, with some cemented sand and abundant very fine shell fragments</t>
  </si>
  <si>
    <t>Sand with silt, very fine, dense, with some cemented sand and abundant fine shell fragments</t>
  </si>
  <si>
    <t>Silty sand with limestone, very fine, dense, gray, vuggy, hackly</t>
  </si>
  <si>
    <t>Limestone, gray, well indurated, vuggy, hackly</t>
  </si>
  <si>
    <t>Sand, fine, medium dense, gray, cemented</t>
  </si>
  <si>
    <t>Limestone, gray, medium well indurated, vuggy, hackly</t>
  </si>
  <si>
    <t>Sand with silt and a trace of limestone, fine to very fine, medium dense, gray</t>
  </si>
  <si>
    <t>Silty sand with some limestone, indurated, fine to very fine, medium dense, gray</t>
  </si>
  <si>
    <t>Sand with silt and some limestone, indurated, fine to very fine, medium dense, gray</t>
  </si>
  <si>
    <t>Limestone, gray, medium well indurated, vuggy, hackly, with silty sand, fine, light gray</t>
  </si>
  <si>
    <t>Sand with silt and abundant limestone, fine to very fine, medium dense, gray</t>
  </si>
  <si>
    <t xml:space="preserve">  -moist, very loose</t>
  </si>
  <si>
    <t xml:space="preserve"> -silty, loose, dark grayish brown, saturated</t>
  </si>
  <si>
    <t xml:space="preserve"> -less clay content</t>
  </si>
  <si>
    <t xml:space="preserve"> -very fine, loose, pale brown</t>
  </si>
  <si>
    <t xml:space="preserve"> -abundant very fine shell fragments, dense</t>
  </si>
  <si>
    <t xml:space="preserve"> -some cemented sand, medium dense</t>
  </si>
  <si>
    <t xml:space="preserve"> -some chert, microcrystalline, very well indurated, conchoidal fracture</t>
  </si>
  <si>
    <t xml:space="preserve"> -some fine sand</t>
  </si>
  <si>
    <t xml:space="preserve"> -no limestone, loose</t>
  </si>
  <si>
    <t xml:space="preserve"> -some limestone, indurated, medium dense</t>
  </si>
  <si>
    <t xml:space="preserve"> -abundant limestone</t>
  </si>
  <si>
    <t xml:space="preserve"> -trace limstone, abundant fine shell fragments, cemented</t>
  </si>
  <si>
    <t xml:space="preserve"> -abundant limestone, cemented, dense</t>
  </si>
  <si>
    <t>Sand with silt, fine, medium dense, light grayish brown, moist</t>
  </si>
  <si>
    <t>Silty sand, fine, loose, dark brown</t>
  </si>
  <si>
    <t>Sand, fine to very fine, medium dense, light brown</t>
  </si>
  <si>
    <t>Clayey sand, fine, dense, gray</t>
  </si>
  <si>
    <t>Sand, fine to very fine, medium dense, pale brown</t>
  </si>
  <si>
    <t>Clayey sand, very fine, medium dense, dark gray</t>
  </si>
  <si>
    <t>Silty sand, fine to very fine, loose, gray</t>
  </si>
  <si>
    <t>Sand, fine, loose, gray</t>
  </si>
  <si>
    <t>Sand with silt and abundant fine shell fragments, fine, loose, gray</t>
  </si>
  <si>
    <t>Silty sand with decreased shell content and size, fine, medium dense, gray</t>
  </si>
  <si>
    <t>Sand with some fine shell fragments, fine, dense, gray</t>
  </si>
  <si>
    <t>Sand with abundant fine to coarse shell fragments, fine to very fine, dense, gray</t>
  </si>
  <si>
    <t>Silty sand with abundant fine to coarse shell fragments, fine, dense, gray</t>
  </si>
  <si>
    <t xml:space="preserve"> -light gray</t>
  </si>
  <si>
    <t xml:space="preserve"> -medium dense, dark gray</t>
  </si>
  <si>
    <t xml:space="preserve"> -increased clay content, medium dense</t>
  </si>
  <si>
    <t xml:space="preserve"> -increased shell content and size</t>
  </si>
  <si>
    <t xml:space="preserve"> -with fine to medium shell hash, fine</t>
  </si>
  <si>
    <t>Sand with silt, fine, loose, brown, dry</t>
  </si>
  <si>
    <t>Silty sand, medium dense, brown</t>
  </si>
  <si>
    <t>Concrete- drilled</t>
  </si>
  <si>
    <t>Silty sand, very fine, medium dense, gray</t>
  </si>
  <si>
    <t>Sand with abundant fine shell fragments, fine to very fine, dense, gray</t>
  </si>
  <si>
    <t>Sand with silt and some fine shell fragments, fine to very fine, dense, gray</t>
  </si>
  <si>
    <t>Sand with clay and shell, medium dense, dark gray</t>
  </si>
  <si>
    <t xml:space="preserve"> -some limerock road base, medium dense, moist</t>
  </si>
  <si>
    <t xml:space="preserve"> -concrete</t>
  </si>
  <si>
    <t xml:space="preserve"> -fine to medium</t>
  </si>
  <si>
    <t xml:space="preserve"> Sand with silt, fine, dense, dark grayish brown, dry</t>
  </si>
  <si>
    <t xml:space="preserve"> Sand, fine, dense, dark grayish brown, wet</t>
  </si>
  <si>
    <t>Sand with silt, fine to very fine, medium dense, gray, cemented</t>
  </si>
  <si>
    <t>Silty sand, fine to very fine, medium dense, gray, cemented</t>
  </si>
  <si>
    <t>Sand, very fine, medium dense, pale brown</t>
  </si>
  <si>
    <t>Sand with clay, fine, dense, gray</t>
  </si>
  <si>
    <t>Sand with silt, fine, dense, brownish gray</t>
  </si>
  <si>
    <t>Sand with silt, loose, brownish gray</t>
  </si>
  <si>
    <t>Limestone with some sand, gray, indurated, vuggy</t>
  </si>
  <si>
    <t>Sand with silt and abundant fine shell fragments, fine, medium-dense, gray</t>
  </si>
  <si>
    <t>Silty sand with abundant fine shell fragments, fine, dense, gray, some cemented sand</t>
  </si>
  <si>
    <t>Sand with silt and abundant fine shell fragments, fine, medium dense, gray, some cemented sand</t>
  </si>
  <si>
    <t>Silty sand and abundant fine shell fragments, fine, dense, gray, some cemented sand</t>
  </si>
  <si>
    <t>Sand with silt and abundant fine shell fragments, fine, very dense, gray, some cemented sand</t>
  </si>
  <si>
    <t>Sand with silt and abundant fine shell fragments, fine, dense, gray, some cemented sand</t>
  </si>
  <si>
    <t>Sand with silt and abundant fine shell fragments, fine to very fine, dense, light gray, some cemented sand</t>
  </si>
  <si>
    <t xml:space="preserve"> -medium dense, brown</t>
  </si>
  <si>
    <t xml:space="preserve"> -fine to very fine, loose, dark gray, slightly cemented</t>
  </si>
  <si>
    <t xml:space="preserve"> -medium dense, gray, cemented</t>
  </si>
  <si>
    <t xml:space="preserve"> -increased sand content</t>
  </si>
  <si>
    <t xml:space="preserve"> -loose, dark gray</t>
  </si>
  <si>
    <t xml:space="preserve"> -increased shell size</t>
  </si>
  <si>
    <t xml:space="preserve"> -increased cemented sand content</t>
  </si>
  <si>
    <t>Sand, fine, loose, black-brown, moist</t>
  </si>
  <si>
    <t>Silty sand, fine, loose, gray-brown</t>
  </si>
  <si>
    <t>Sand with silt, trace of clay, very fine, medium dense, gray</t>
  </si>
  <si>
    <t>Sand with abundant fine shell fragments, fine, medium dense, dark gray</t>
  </si>
  <si>
    <t>Sand with silt and some medium to coarse shell fragments, fine, medium dense, dark gray</t>
  </si>
  <si>
    <t>Limestone, very fine, well indurated, concoidal fracture, brown</t>
  </si>
  <si>
    <t>Sand with silt and shell, fine, medium dense, gray</t>
  </si>
  <si>
    <t>Sand with abundant fine shell fragments, fine, medium dense, gray</t>
  </si>
  <si>
    <t>Sand with silt and abundant fine shell fragments, fine, medium dense, gray</t>
  </si>
  <si>
    <t>Silty sand with abundant fine to medium shell fragments and traces of clay, fine, medium dense, brown</t>
  </si>
  <si>
    <t>Sand with silt and shell with traces of clay, very fine, loose, gray, wet to saturated</t>
  </si>
  <si>
    <t>Silty sand with fine to medium shell fragments, very fine, loose, gray</t>
  </si>
  <si>
    <t>Sand with silt and fine to medium shell fragments, very fine, medium dense, gray</t>
  </si>
  <si>
    <t>Sand with silt and abundant fine to coarse shell fragments, fine, dense, gray</t>
  </si>
  <si>
    <t>Sand with silt and abundant fine to coarse shell fragments, fine, very dense, gray</t>
  </si>
  <si>
    <t>Sand with silt and abundant fine to coarse shell fragments, fine, dense, gray, some cemented sand</t>
  </si>
  <si>
    <t xml:space="preserve"> -medium dense, saturated</t>
  </si>
  <si>
    <t xml:space="preserve"> -gray, moist</t>
  </si>
  <si>
    <t xml:space="preserve"> -with traces of clay, very fine, gray, saturated</t>
  </si>
  <si>
    <t xml:space="preserve"> -abundant fine shell fragments, fine, medium dense, dark gray</t>
  </si>
  <si>
    <t xml:space="preserve"> -coarse shell and coral fragments, very fine, loose, brown</t>
  </si>
  <si>
    <t xml:space="preserve"> -abundant fine to coarse shell fragments, loose, brown</t>
  </si>
  <si>
    <t xml:space="preserve"> -cemented, medium dense, wet to saturated</t>
  </si>
  <si>
    <t xml:space="preserve"> -shell with traces of clay, very fine, loose, gray</t>
  </si>
  <si>
    <t xml:space="preserve"> -fine to medium shell fragments</t>
  </si>
  <si>
    <t xml:space="preserve"> -few shell fragments, fine to very fine, dense</t>
  </si>
  <si>
    <t xml:space="preserve"> -abundant shell fragments</t>
  </si>
  <si>
    <t xml:space="preserve"> -cemented sand, dense, gray</t>
  </si>
  <si>
    <t xml:space="preserve"> -shell, medium well indurated, vuggy, gray</t>
  </si>
  <si>
    <t xml:space="preserve"> -abundant fine shell fragments, fine, very dense, gray, cemented</t>
  </si>
  <si>
    <t xml:space="preserve"> -abundant fine to coarse shell fragments, medium dense</t>
  </si>
  <si>
    <t>Sand with clay, fine, medium dense, grayish brown, cemented, wet</t>
  </si>
  <si>
    <t>Sand with silt, fine, loose, dark brown</t>
  </si>
  <si>
    <t>Clayey sand, fine, medium dense, gray, cemented</t>
  </si>
  <si>
    <t>Silty sand, fine, medium dense, gray, cemented</t>
  </si>
  <si>
    <t>Sand with silt, cemented, fine, medium dense, gray</t>
  </si>
  <si>
    <t>Silty sand, less cemented, fine, dense, gray</t>
  </si>
  <si>
    <t>Sand with silt and abundant fine shell fragments, fine to very fine, medium dense</t>
  </si>
  <si>
    <t>Sand with shell hash, fine, very dense, gray</t>
  </si>
  <si>
    <t>Sand with silt and shell hash, fine, dense, gray</t>
  </si>
  <si>
    <t>Sand, fine, dense, light gray</t>
  </si>
  <si>
    <t>Sand with silt, fine, dense, light gray</t>
  </si>
  <si>
    <t>Silty sand with trace of fine to medium shell fragments, fine, medium dense, light gray</t>
  </si>
  <si>
    <t>Sand with silt and some fine to medium shell fragments, fine, medium dense, light gray</t>
  </si>
  <si>
    <t>Sand with some fine to medium shell fragments, fine, very dense, light gray</t>
  </si>
  <si>
    <t>Sand with silt and some fine to medium shell fragments, fine, very dense, light gray</t>
  </si>
  <si>
    <t>Silty sand with some fine to medium shell fragments, fine, dense, light gray</t>
  </si>
  <si>
    <t>Silty sand, fine, loose, light gray</t>
  </si>
  <si>
    <t>Silty sand, fine, medium dense, light gray</t>
  </si>
  <si>
    <t>Sand with silt and some limestone fragments, fine, dense, light gray</t>
  </si>
  <si>
    <t xml:space="preserve"> -gray</t>
  </si>
  <si>
    <t xml:space="preserve"> -some medium to coarse shell fragments, dark gray to very dark gray</t>
  </si>
  <si>
    <t xml:space="preserve"> -fine, very dense, light gray</t>
  </si>
  <si>
    <t xml:space="preserve"> -trace of fine to medium shell fragments</t>
  </si>
  <si>
    <t xml:space="preserve"> -some cemented sand</t>
  </si>
  <si>
    <t xml:space="preserve"> -coarse shell fragments</t>
  </si>
  <si>
    <t xml:space="preserve"> -no limestone, medium dense</t>
  </si>
  <si>
    <t>Sand with silt, medium fine, medium dense, brown, moist</t>
  </si>
  <si>
    <t>Sand with clay, very fine, medium dense, gray</t>
  </si>
  <si>
    <t>Sand, fine, medium dense, dark brown grades to light brown</t>
  </si>
  <si>
    <t>Clayey sand, fine, medium dense, light brown, saturated</t>
  </si>
  <si>
    <t>Sand with clay, medium dense, gray, moist</t>
  </si>
  <si>
    <t>Clayey sand, medium dense, gray, saturated</t>
  </si>
  <si>
    <t>Sand with clay, dense, gray, moist</t>
  </si>
  <si>
    <t>Sand with clay, fine to medium, loose, gray, trace of cemented sand, saturated</t>
  </si>
  <si>
    <t>Shell hash, light brown</t>
  </si>
  <si>
    <t>Sand with trace of shell, fine to very fine, gray</t>
  </si>
  <si>
    <t>Sand with silt and shell fragments, very fine, loose, dark gray</t>
  </si>
  <si>
    <t>Coarse shell fragments</t>
  </si>
  <si>
    <t>Clayey sand with shell (%50), fine, medium dense, gray; cemented, well indurated, hackly, effervescent with HCL</t>
  </si>
  <si>
    <t>Sand with silt and shell fragments, fine to very fine, medium dense, gray</t>
  </si>
  <si>
    <t>Silty sand with few shells, fine to very fine, medium dense, gray</t>
  </si>
  <si>
    <t>Sand with silt and few shells, fine to very fine, dense, gray</t>
  </si>
  <si>
    <t>Clayey sand and shell, very fine, medium dense, medium stiff, moist</t>
  </si>
  <si>
    <t>Silty sand with fewer shells, fine, loose, gray</t>
  </si>
  <si>
    <t>Sand with silt and few shells, fine, medium dense, gray</t>
  </si>
  <si>
    <t>Clayey sand and fine shell, fine grained, loose, soft, gray</t>
  </si>
  <si>
    <t>Sand with clay and traces of shell, fine, medium dense, gray</t>
  </si>
  <si>
    <t>Sand with clay and traces of shell, fine, dense, gray</t>
  </si>
  <si>
    <t>Sand with silt and some shell fragments, fine to very fine, very dense, tan-gray</t>
  </si>
  <si>
    <t>-increased shell content (~40%), dense fragments</t>
  </si>
  <si>
    <t>-increased shell content (~50%), fine-coarse fragments, medium dense</t>
  </si>
  <si>
    <t>Silty sand with numerous shell fragments, fine, medium dense, cemented</t>
  </si>
  <si>
    <t>Sand with silt and numerous shell fragments and some coral fragments, fine, medium dense, cemented</t>
  </si>
  <si>
    <t xml:space="preserve"> -silty, very dense</t>
  </si>
  <si>
    <t xml:space="preserve"> -fewer shells, medium dense</t>
  </si>
  <si>
    <t xml:space="preserve"> -numerous small to medium shell fragments</t>
  </si>
  <si>
    <t xml:space="preserve"> -fine to medium, medium dense, tan-gray</t>
  </si>
  <si>
    <t xml:space="preserve"> -fine, very dense, tan</t>
  </si>
  <si>
    <t xml:space="preserve"> -fine, weakly cemented sand with some shell fragments, poorly indurated, medium dense, friable</t>
  </si>
  <si>
    <t xml:space="preserve"> -some coral fragments</t>
  </si>
  <si>
    <t xml:space="preserve"> -pebble sized cemented sand is crumbly, friable</t>
  </si>
  <si>
    <t>Sand, fine, medium dense, dark gray, dry</t>
  </si>
  <si>
    <t>Silty sand, fine, medium dense, light brown</t>
  </si>
  <si>
    <t>Sand with silt, fine, medium dense, brown to dark brown, saturated</t>
  </si>
  <si>
    <t>Sand, fine, dense, gray</t>
  </si>
  <si>
    <t>Sand with clay, very fine, medium dense, pale brown</t>
  </si>
  <si>
    <t>Limestone, light brown, indurated</t>
  </si>
  <si>
    <t>Sand with abundant fine to medium shell fragments, fine to very fine, medium dense, light grayish brown</t>
  </si>
  <si>
    <t>Silty sand with abundant fine to medium shell fragments, fine to very fine, medium dense, light grayish brown</t>
  </si>
  <si>
    <t>Sand with silt and abundant fine to medium shell fragments, fine to very fine, dense, light grayish brown</t>
  </si>
  <si>
    <t>Sand with abundant fine to medium shell fragments, fine to very fine, dense, light grayish brown</t>
  </si>
  <si>
    <t>Sand with silt and abundant fine to medium shell fragments, fine to very fine, medium dense, light grayish brown</t>
  </si>
  <si>
    <t>Sand with abundant medium shell fragments, fine to very fine, medium dense, light grayish brown</t>
  </si>
  <si>
    <t>Sand with silt and abundant medium shell fragments, fine to very fine, medium dense, light grayish brown</t>
  </si>
  <si>
    <t>Silty sand with abundant medium shell fragments, fine to very fine, dense, light grayish brown</t>
  </si>
  <si>
    <t>Sand with silt and abundant medium shell fragments, fine to very fine, dense, light grayish brown</t>
  </si>
  <si>
    <t>Sand with silt and abundant medium shell fragments, fine to very fine, very dense, light grayish brown</t>
  </si>
  <si>
    <t>Sand with abundant medium shell fragments, fine to very fine, very dense, light grayish brown</t>
  </si>
  <si>
    <t>Sand with silt and limestone, dark gray, indurated, vuggy, cemented</t>
  </si>
  <si>
    <t>Sand with silt and decreased limestone content, dark gray, indurated, vuggy, cemented, medium dense</t>
  </si>
  <si>
    <t xml:space="preserve"> -dense, brown to dark brown, cemented, wet</t>
  </si>
  <si>
    <t xml:space="preserve"> -increased shell content and size, very dense</t>
  </si>
  <si>
    <t xml:space="preserve"> -decreased shell size, cemented</t>
  </si>
  <si>
    <t xml:space="preserve"> -increased silt content, loose</t>
  </si>
  <si>
    <t xml:space="preserve"> -decreased shell content, medium dense</t>
  </si>
  <si>
    <t>Sand with clay, fine, loose, brown, moist</t>
  </si>
  <si>
    <t>Sand with silt and abundant shell fragments, fine, medium dense, brown, saturated</t>
  </si>
  <si>
    <t>Sand with clay and traces of shell, very fine, medium dense, gray</t>
  </si>
  <si>
    <t>Sand with silt and some fine shell fragments, fine to medium, medium dense, tan-gray</t>
  </si>
  <si>
    <t>Sand, fine to medium, medium dense, tan-gray</t>
  </si>
  <si>
    <t>Sand with silt and some limestone, finely crystaline, medium well indurated, vuggy, medium dense, dark gray</t>
  </si>
  <si>
    <t>Sand with silt and some cemented sand and limestone nodules, very fine, loose, brown</t>
  </si>
  <si>
    <t>Sand and limestone, cemented, medium indurated, vuggy, friable, medium dense, tan-gray</t>
  </si>
  <si>
    <t>Sand with silt, friable, cemented, with limestone, well indurated, fossiliferous, very dense</t>
  </si>
  <si>
    <t>Limestone, very well indurated, gray</t>
  </si>
  <si>
    <t>Silty sand with trace of limestone, very fine, loose, gray</t>
  </si>
  <si>
    <t>Sand with trace of limestone, very fine, medium dense, gray</t>
  </si>
  <si>
    <t>Sand with silt, very fine, medium dense, gray; with cemented sand and limestone nodules (80%), hackly, friable, gray, limestone nodules well indurated, gray</t>
  </si>
  <si>
    <t>-60% cemented sand and shell with some limestone</t>
  </si>
  <si>
    <t>Sand with clay and some limestone, very fine, medium dense, tan-gray, cemented</t>
  </si>
  <si>
    <t>Gravel with sand and some limestone, very fine, medium dense, tan gray, cemented</t>
  </si>
  <si>
    <t>Sand with clay and some limestone, very fine, loose, tan gray, cemented</t>
  </si>
  <si>
    <t>Silty sand and some limestone, very fine, medium dense, tan gray, cemented</t>
  </si>
  <si>
    <t>Sand with silt and some fine shell fragments, fine to very fine, medium dense, gray, cemented, friable</t>
  </si>
  <si>
    <t>Silty sand with fine to coarse shell fragments, fine to medium, medium dense, gray</t>
  </si>
  <si>
    <t>Sand with silt and fine to coarse shell fragments, fine to medium, medium dense, gray</t>
  </si>
  <si>
    <t>Sand with silt and fine to coarse shell fragments, fine to medium, dense, gray</t>
  </si>
  <si>
    <t>Sand with fine to coarse shell fragments, fine to medium, dense, gray</t>
  </si>
  <si>
    <t>Sand with silt and fine to coarse shell fragments, fine to medium, very dense, gray</t>
  </si>
  <si>
    <t xml:space="preserve"> -some fine shell fragments, loose</t>
  </si>
  <si>
    <t xml:space="preserve"> -dark gray, some poorly cemented sand and shell</t>
  </si>
  <si>
    <t xml:space="preserve"> -mostly cemented sand and shell, dark gray</t>
  </si>
  <si>
    <t xml:space="preserve"> -loose, sticky, soft, gray</t>
  </si>
  <si>
    <t xml:space="preserve"> -some shell fragments, fine, very loose</t>
  </si>
  <si>
    <t xml:space="preserve"> -some fine shell fragments, fine to very fine, gray</t>
  </si>
  <si>
    <t xml:space="preserve"> -cemented, friable</t>
  </si>
  <si>
    <t xml:space="preserve"> -decreased shell content, very dense</t>
  </si>
  <si>
    <t xml:space="preserve"> -abundant fine shell fragments, fine to medium</t>
  </si>
  <si>
    <t xml:space="preserve"> -fine to coarse shell fragments</t>
  </si>
  <si>
    <t>Sand with some organics, fine, loose, very dark brown, dry</t>
  </si>
  <si>
    <t>Silty sand with some organics, fine to very fine, loose, dark brown, wet</t>
  </si>
  <si>
    <t>Sand with silt and abundant fine shells, fine to very fine, medium dense, gray</t>
  </si>
  <si>
    <t>Sand with abundant fine shells, fine to very fine, medium dense, gray</t>
  </si>
  <si>
    <t>Silty sand, very fine, loose, dark grayish brown</t>
  </si>
  <si>
    <t>Sand with silt, very fine, loose, dark grayish brown</t>
  </si>
  <si>
    <t>Sand, very fine, medium dense, dark grayish brown</t>
  </si>
  <si>
    <t>Sand with silt, very fine, medium dense, dark grayish brown</t>
  </si>
  <si>
    <t>Sand with silt, very fine, very loose, dark gray</t>
  </si>
  <si>
    <t>Limestone, indurated, vuggy, gray</t>
  </si>
  <si>
    <t>Sand with some limestone fragments, medium dense, very fine, brown</t>
  </si>
  <si>
    <t>Limestone, indurated, vuggy, gray; abundant sand, fine, gray</t>
  </si>
  <si>
    <t>No recovery</t>
  </si>
  <si>
    <t>Sand with silt and trace limestone, fine to very fine, loose, gray</t>
  </si>
  <si>
    <t>Sand with silt, fine to very fine, loose, gray</t>
  </si>
  <si>
    <t>Silty sand with abundant shell fragments, fine to very fine, very dense, gray</t>
  </si>
  <si>
    <t>Sand with silt and abundant fine shells, fine to very fine, very dense, dark gray</t>
  </si>
  <si>
    <t xml:space="preserve"> -medium dense, brownish gray, saturated</t>
  </si>
  <si>
    <t xml:space="preserve"> -very fine, dark grayish brown</t>
  </si>
  <si>
    <t xml:space="preserve"> -some cemented sand, very loose</t>
  </si>
  <si>
    <t xml:space="preserve"> -no limestone</t>
  </si>
  <si>
    <t xml:space="preserve"> -decreased sand content</t>
  </si>
  <si>
    <t xml:space="preserve"> -with silty sand, fine to very fine, gray</t>
  </si>
  <si>
    <t xml:space="preserve"> -with silty sand, fine, gray</t>
  </si>
  <si>
    <t xml:space="preserve"> -some limestone cobbles, medium dense</t>
  </si>
  <si>
    <t xml:space="preserve"> -no limestone, with abundant shell fragments</t>
  </si>
  <si>
    <t xml:space="preserve"> -increased shell size, dense</t>
  </si>
  <si>
    <t>Sand, fine, very loose, very dark brown, moist</t>
  </si>
  <si>
    <t>Sand with silt, very fine, loose, light grayish brown, cemented</t>
  </si>
  <si>
    <t>Sand with clay, fine to very fine, medium dense, light greenish gray</t>
  </si>
  <si>
    <t>Sand with silt, fine to very fine, dense, light grayish brown, saturated</t>
  </si>
  <si>
    <t>Sand, fine to very fine, loose, gray</t>
  </si>
  <si>
    <t>Sand with silt and some medium shell fragments, fine to very fine, very loose</t>
  </si>
  <si>
    <t>Silty sand with some medium shell fragments, fine to very fine, loose</t>
  </si>
  <si>
    <t>Sand with silt, fine to very fine, medium dense</t>
  </si>
  <si>
    <t>Sand with abundant coarse shell fragments, fine to very fine, medium dense</t>
  </si>
  <si>
    <t>Silty sand with shell hash, fine to very fine, medium dense, gray</t>
  </si>
  <si>
    <t>Sand with silt and shell hash, fine to very fine, loose, gray</t>
  </si>
  <si>
    <t>Sand with abundant fine shell fragments, fine, very dense</t>
  </si>
  <si>
    <t>Clay layers, dark grayish brown interbedded in sand, fine, gray</t>
  </si>
  <si>
    <t>Sand with silt, fine to very fine, loose, gray, cemented</t>
  </si>
  <si>
    <t>Silty sand with abundant fine shell fragments, fine to very fine, loose, gray, decreased cemented sand</t>
  </si>
  <si>
    <t>Sand with silt and abundant fine shell fragments, fine to very fine, loose, gray</t>
  </si>
  <si>
    <t>Silty sand with abundant fine shell fragments, fine to very fine, very dense, gray</t>
  </si>
  <si>
    <t>Sand with silt and lithified shell and sand, fine to very fine, medium dense, gray</t>
  </si>
  <si>
    <t>Silty sand, increased cemented sand content, fine to very fine, medium dense</t>
  </si>
  <si>
    <t>Sand with silt, increased cemented sand, fine to very fine, medium dense, gray</t>
  </si>
  <si>
    <t>Sand with silt and few shell fragments, fine to very fine, dense, gray, slightly cemented</t>
  </si>
  <si>
    <t xml:space="preserve"> -light grayish brown</t>
  </si>
  <si>
    <t xml:space="preserve"> -not cemented</t>
  </si>
  <si>
    <t xml:space="preserve"> -loose, light grayish brown</t>
  </si>
  <si>
    <t xml:space="preserve"> -cemented, medium dense</t>
  </si>
  <si>
    <t xml:space="preserve"> -dark gray, not cemented</t>
  </si>
  <si>
    <t xml:space="preserve"> -limestone pebbles, medium dense</t>
  </si>
  <si>
    <t xml:space="preserve"> -abundant coarse shell fragments, dense</t>
  </si>
  <si>
    <t xml:space="preserve"> -increased shell size and content</t>
  </si>
  <si>
    <t xml:space="preserve"> -abundant fine shell fragments, fine, medium dense</t>
  </si>
  <si>
    <t xml:space="preserve"> -lithified shell and sand</t>
  </si>
  <si>
    <t xml:space="preserve"> -increased cemented sand content, medium dense</t>
  </si>
  <si>
    <t>Sand, fine, medium dense, gray, dry</t>
  </si>
  <si>
    <t>Silty sand, very fine, medium dense, dark brown</t>
  </si>
  <si>
    <t>Sand with silt and with abundant fine shell fragments, very fine, medium dense, gray</t>
  </si>
  <si>
    <t>Silty sand with some moderately cemented sand and shell, very fine, medium dense, dark brown</t>
  </si>
  <si>
    <t>Sand with silt and shell, fine, medium dense, dark gray, poorly cemented</t>
  </si>
  <si>
    <t xml:space="preserve"> -dark brown, moist</t>
  </si>
  <si>
    <t xml:space="preserve"> -fine to very fine, dense</t>
  </si>
  <si>
    <t xml:space="preserve"> -bluish-gray</t>
  </si>
  <si>
    <t xml:space="preserve"> -poorly cemented</t>
  </si>
  <si>
    <t xml:space="preserve"> -with shell, fine, dense, dark gray</t>
  </si>
  <si>
    <t>Sand, fine, dense, brown-gray, moist</t>
  </si>
  <si>
    <t>Silty sand, loose, fine-medium, tan-brown</t>
  </si>
  <si>
    <t>Sand with silt and some fine shell fragments, fine, dense, dark brown, wet</t>
  </si>
  <si>
    <t>Silty sand with traces of fine shell, fine, medium dense, bluish-gray</t>
  </si>
  <si>
    <t>Sand with traces of shell, fine, very loose, gray, saturated</t>
  </si>
  <si>
    <t>Sand with silt and abundant fine shell fragments, very fine, medium dense, gray</t>
  </si>
  <si>
    <t>Sand, fine, dense, fine to medium shell fragments, gray</t>
  </si>
  <si>
    <t>Sand with silt, fine, medium dense fine to medium shell fragments, gray</t>
  </si>
  <si>
    <t>Sand, with some fine to medium shells, fine, dense, gray</t>
  </si>
  <si>
    <t>Sand with silt and abundant fine shells, fine, dense, gray</t>
  </si>
  <si>
    <t>Sand with abundant fine shells, fine, dense, gray</t>
  </si>
  <si>
    <t>Sand with some coarse shells, fine, very dense, gray</t>
  </si>
  <si>
    <t>Silty sand with some coarse shells, fine, dense, gray</t>
  </si>
  <si>
    <t>Sand, very fine, dense, light gray</t>
  </si>
  <si>
    <t>Sand with silt, very fine, dense, light gray</t>
  </si>
  <si>
    <t xml:space="preserve"> -medium dense, dark brown, wet</t>
  </si>
  <si>
    <t xml:space="preserve"> -very fine, medium dense, stiff, gray, moist</t>
  </si>
  <si>
    <t xml:space="preserve"> -increased traces of fine shell</t>
  </si>
  <si>
    <t xml:space="preserve"> -limstone nodules, poorly cemented</t>
  </si>
  <si>
    <t xml:space="preserve"> -coarse shell, dense, tan-gray, some cemented sand and shell and limestone nodules, well indurated</t>
  </si>
  <si>
    <t xml:space="preserve"> -fine to medium shells, fine, medium dense, tan</t>
  </si>
  <si>
    <t xml:space="preserve"> -fewer shells</t>
  </si>
  <si>
    <t>10"</t>
  </si>
  <si>
    <t>30"</t>
  </si>
  <si>
    <t>10" - 30"</t>
  </si>
  <si>
    <t>40' - 60'</t>
  </si>
  <si>
    <t>40'</t>
  </si>
  <si>
    <t>60'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</si>
</sst>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h:mm;@"/>
    <numFmt numFmtId="166" formatCode="[$-409]m/d/yy\ h:mm\ AM/PM;@"/>
    <numFmt numFmtId="167" formatCode="&quot;Yes&quot;;&quot;Yes&quot;;&quot;No&quot;"/>
    <numFmt numFmtId="168" formatCode="&quot;True&quot;;&quot;True&quot;;&quot;False&quot;"/>
    <numFmt numFmtId="169" formatCode="&quot;On&quot;;&quot;On&quot;;&quot;Off&quot;"/>
    <numFmt numFmtId="170" formatCode="[$€-2]\ #,##0.00_);[Red]\([$€-2]\ #,##0.00\)"/>
  </numFmts>
  <fonts count="45">
    <font>
      <sz val="10"/>
      <name val="Arial"/>
      <family val="0"/>
    </font>
    <font>
      <sz val="8"/>
      <name val="Arial"/>
      <family val="2"/>
    </font>
    <font>
      <b/>
      <sz val="8"/>
      <name val="Arial"/>
      <family val="2"/>
    </font>
    <font>
      <b/>
      <sz val="10"/>
      <name val="Arial"/>
      <family val="2"/>
    </font>
    <font>
      <b/>
      <i/>
      <sz val="10"/>
      <name val="Arial"/>
      <family val="2"/>
    </font>
    <font>
      <i/>
      <sz val="10"/>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Arial"/>
      <family val="0"/>
    </font>
    <font>
      <b/>
      <sz val="12"/>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color rgb="FFABABAB"/>
      </left>
      <right style="thin">
        <color rgb="FFABABAB"/>
      </right>
      <top style="thin">
        <color rgb="FFABABAB"/>
      </top>
      <bottom>
        <color indexed="63"/>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0" fontId="3" fillId="0" borderId="0" xfId="0" applyFont="1" applyFill="1" applyBorder="1" applyAlignment="1">
      <alignment/>
    </xf>
    <xf numFmtId="0" fontId="3" fillId="0" borderId="10" xfId="0" applyFont="1" applyFill="1" applyBorder="1" applyAlignment="1">
      <alignment vertical="top"/>
    </xf>
    <xf numFmtId="0" fontId="3" fillId="0" borderId="11" xfId="0" applyFont="1" applyFill="1" applyBorder="1" applyAlignment="1">
      <alignment vertical="top"/>
    </xf>
    <xf numFmtId="164" fontId="3" fillId="0" borderId="11" xfId="0" applyNumberFormat="1" applyFont="1" applyFill="1" applyBorder="1" applyAlignment="1">
      <alignment vertical="top"/>
    </xf>
    <xf numFmtId="0" fontId="3" fillId="0" borderId="11" xfId="0" applyNumberFormat="1" applyFont="1" applyFill="1" applyBorder="1" applyAlignment="1">
      <alignment vertical="top"/>
    </xf>
    <xf numFmtId="14" fontId="3" fillId="0" borderId="11" xfId="0" applyNumberFormat="1" applyFont="1" applyFill="1" applyBorder="1" applyAlignment="1">
      <alignment vertical="top"/>
    </xf>
    <xf numFmtId="0" fontId="3" fillId="0" borderId="12" xfId="0" applyFont="1" applyFill="1" applyBorder="1" applyAlignment="1">
      <alignment vertical="top"/>
    </xf>
    <xf numFmtId="0" fontId="4" fillId="0" borderId="13" xfId="0" applyFont="1" applyFill="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164" fontId="5" fillId="0" borderId="15" xfId="0" applyNumberFormat="1" applyFont="1" applyBorder="1" applyAlignment="1">
      <alignment vertical="top" wrapText="1"/>
    </xf>
    <xf numFmtId="0" fontId="5" fillId="0" borderId="15" xfId="0" applyNumberFormat="1" applyFont="1" applyBorder="1" applyAlignment="1">
      <alignment vertical="top" wrapText="1"/>
    </xf>
    <xf numFmtId="14" fontId="5" fillId="0" borderId="15" xfId="0" applyNumberFormat="1" applyFont="1" applyFill="1" applyBorder="1" applyAlignment="1">
      <alignment vertical="top" wrapText="1"/>
    </xf>
    <xf numFmtId="14" fontId="5" fillId="0" borderId="15" xfId="0" applyNumberFormat="1" applyFont="1" applyBorder="1" applyAlignment="1">
      <alignment vertical="top" wrapText="1"/>
    </xf>
    <xf numFmtId="0" fontId="5" fillId="0" borderId="16" xfId="0" applyFont="1" applyBorder="1" applyAlignment="1">
      <alignment vertical="top" wrapText="1"/>
    </xf>
    <xf numFmtId="0" fontId="0" fillId="33" borderId="17" xfId="0" applyFont="1" applyFill="1" applyBorder="1" applyAlignment="1">
      <alignment/>
    </xf>
    <xf numFmtId="0" fontId="0" fillId="33" borderId="18" xfId="0" applyFont="1" applyFill="1" applyBorder="1" applyAlignment="1">
      <alignment/>
    </xf>
    <xf numFmtId="164" fontId="0" fillId="33" borderId="18" xfId="0" applyNumberFormat="1" applyFont="1" applyFill="1" applyBorder="1" applyAlignment="1">
      <alignment/>
    </xf>
    <xf numFmtId="0" fontId="0" fillId="33" borderId="18" xfId="0" applyNumberFormat="1" applyFont="1" applyFill="1" applyBorder="1" applyAlignment="1">
      <alignment/>
    </xf>
    <xf numFmtId="14" fontId="0" fillId="33" borderId="18" xfId="0" applyNumberFormat="1" applyFont="1" applyFill="1" applyBorder="1" applyAlignment="1">
      <alignment/>
    </xf>
    <xf numFmtId="0" fontId="0" fillId="33" borderId="19"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164" fontId="0" fillId="33" borderId="11" xfId="0" applyNumberFormat="1" applyFont="1" applyFill="1" applyBorder="1" applyAlignment="1">
      <alignment/>
    </xf>
    <xf numFmtId="0" fontId="0" fillId="33" borderId="11" xfId="0" applyNumberFormat="1" applyFont="1" applyFill="1" applyBorder="1" applyAlignment="1">
      <alignment/>
    </xf>
    <xf numFmtId="14" fontId="0" fillId="33" borderId="11" xfId="0" applyNumberFormat="1" applyFont="1" applyFill="1" applyBorder="1" applyAlignment="1">
      <alignment/>
    </xf>
    <xf numFmtId="0" fontId="0" fillId="33" borderId="12" xfId="0" applyFont="1" applyFill="1" applyBorder="1" applyAlignment="1">
      <alignment/>
    </xf>
    <xf numFmtId="0" fontId="0" fillId="33" borderId="11" xfId="0" applyFont="1" applyFill="1" applyBorder="1" applyAlignment="1">
      <alignment wrapText="1"/>
    </xf>
    <xf numFmtId="0" fontId="0" fillId="33" borderId="20" xfId="0" applyFont="1" applyFill="1" applyBorder="1" applyAlignment="1">
      <alignment/>
    </xf>
    <xf numFmtId="0" fontId="0" fillId="33" borderId="21" xfId="0" applyFont="1" applyFill="1" applyBorder="1" applyAlignment="1">
      <alignment/>
    </xf>
    <xf numFmtId="164" fontId="0" fillId="33" borderId="21" xfId="0" applyNumberFormat="1" applyFont="1" applyFill="1" applyBorder="1" applyAlignment="1">
      <alignment/>
    </xf>
    <xf numFmtId="0" fontId="0" fillId="33" borderId="21" xfId="0" applyNumberFormat="1" applyFont="1" applyFill="1" applyBorder="1" applyAlignment="1">
      <alignment/>
    </xf>
    <xf numFmtId="14" fontId="0" fillId="33" borderId="21" xfId="0" applyNumberFormat="1"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0" fontId="0" fillId="0" borderId="11" xfId="0" applyNumberFormat="1" applyBorder="1" applyAlignment="1">
      <alignment/>
    </xf>
    <xf numFmtId="14" fontId="0" fillId="0" borderId="11" xfId="0" applyNumberFormat="1" applyBorder="1" applyAlignment="1">
      <alignment/>
    </xf>
    <xf numFmtId="0" fontId="0" fillId="0" borderId="12" xfId="0" applyBorder="1" applyAlignment="1">
      <alignment/>
    </xf>
    <xf numFmtId="0" fontId="0" fillId="0" borderId="10" xfId="0" applyBorder="1" applyAlignment="1">
      <alignment/>
    </xf>
    <xf numFmtId="2" fontId="3" fillId="0" borderId="11" xfId="0" applyNumberFormat="1" applyFont="1" applyFill="1" applyBorder="1" applyAlignment="1">
      <alignment vertical="top"/>
    </xf>
    <xf numFmtId="2" fontId="3" fillId="0" borderId="12" xfId="0" applyNumberFormat="1" applyFont="1" applyFill="1" applyBorder="1" applyAlignment="1">
      <alignment vertical="top"/>
    </xf>
    <xf numFmtId="2" fontId="5" fillId="0" borderId="15" xfId="0" applyNumberFormat="1" applyFont="1" applyBorder="1" applyAlignment="1">
      <alignment vertical="top" wrapText="1"/>
    </xf>
    <xf numFmtId="2" fontId="5" fillId="0" borderId="16" xfId="0" applyNumberFormat="1" applyFont="1" applyBorder="1" applyAlignment="1">
      <alignment vertical="top" wrapText="1"/>
    </xf>
    <xf numFmtId="0" fontId="0" fillId="33" borderId="17" xfId="0" applyFont="1" applyFill="1" applyBorder="1" applyAlignment="1">
      <alignment/>
    </xf>
    <xf numFmtId="2" fontId="0" fillId="33" borderId="11" xfId="0" applyNumberFormat="1" applyFont="1" applyFill="1" applyBorder="1" applyAlignment="1">
      <alignment/>
    </xf>
    <xf numFmtId="2" fontId="0" fillId="33" borderId="12" xfId="0" applyNumberFormat="1" applyFont="1" applyFill="1" applyBorder="1" applyAlignment="1">
      <alignment/>
    </xf>
    <xf numFmtId="0" fontId="0" fillId="33" borderId="10" xfId="0" applyFont="1" applyFill="1" applyBorder="1" applyAlignment="1">
      <alignment/>
    </xf>
    <xf numFmtId="0" fontId="0" fillId="33" borderId="20" xfId="0" applyFont="1" applyFill="1" applyBorder="1" applyAlignment="1">
      <alignment/>
    </xf>
    <xf numFmtId="2" fontId="0" fillId="33" borderId="21" xfId="0" applyNumberFormat="1" applyFont="1" applyFill="1" applyBorder="1" applyAlignment="1">
      <alignment/>
    </xf>
    <xf numFmtId="2" fontId="0" fillId="33" borderId="22" xfId="0" applyNumberFormat="1" applyFont="1" applyFill="1" applyBorder="1" applyAlignment="1">
      <alignment/>
    </xf>
    <xf numFmtId="0" fontId="0" fillId="0" borderId="0" xfId="0" applyFont="1" applyAlignment="1">
      <alignment/>
    </xf>
    <xf numFmtId="0" fontId="0" fillId="0" borderId="10" xfId="0" applyFont="1" applyBorder="1" applyAlignment="1">
      <alignment/>
    </xf>
    <xf numFmtId="2" fontId="0" fillId="0" borderId="11" xfId="0" applyNumberFormat="1" applyFont="1" applyBorder="1" applyAlignment="1">
      <alignment/>
    </xf>
    <xf numFmtId="2" fontId="0" fillId="0" borderId="12" xfId="0" applyNumberFormat="1" applyFont="1" applyBorder="1" applyAlignment="1">
      <alignment/>
    </xf>
    <xf numFmtId="0" fontId="0" fillId="33" borderId="12" xfId="0" applyFont="1" applyFill="1" applyBorder="1" applyAlignment="1">
      <alignment/>
    </xf>
    <xf numFmtId="0" fontId="0" fillId="0" borderId="23" xfId="0" applyFont="1" applyBorder="1" applyAlignment="1">
      <alignment/>
    </xf>
    <xf numFmtId="0" fontId="0" fillId="0" borderId="17" xfId="0" applyFont="1" applyBorder="1" applyAlignment="1">
      <alignment/>
    </xf>
    <xf numFmtId="2" fontId="0" fillId="0" borderId="18" xfId="0" applyNumberFormat="1" applyFont="1" applyBorder="1" applyAlignment="1">
      <alignment/>
    </xf>
    <xf numFmtId="0" fontId="0" fillId="0" borderId="19" xfId="0" applyFont="1" applyBorder="1" applyAlignment="1">
      <alignment/>
    </xf>
    <xf numFmtId="0" fontId="0" fillId="0" borderId="12" xfId="0" applyFont="1" applyBorder="1" applyAlignment="1">
      <alignment/>
    </xf>
    <xf numFmtId="49" fontId="0" fillId="0" borderId="12" xfId="0" applyNumberFormat="1" applyFont="1" applyBorder="1" applyAlignment="1">
      <alignment/>
    </xf>
    <xf numFmtId="2" fontId="3" fillId="0" borderId="10" xfId="0" applyNumberFormat="1" applyFont="1" applyFill="1" applyBorder="1" applyAlignment="1">
      <alignment vertical="top"/>
    </xf>
    <xf numFmtId="2" fontId="5" fillId="0" borderId="14" xfId="0" applyNumberFormat="1" applyFont="1" applyBorder="1" applyAlignment="1">
      <alignment vertical="top" wrapText="1"/>
    </xf>
    <xf numFmtId="2" fontId="0" fillId="33" borderId="17" xfId="0" applyNumberFormat="1" applyFont="1" applyFill="1" applyBorder="1" applyAlignment="1">
      <alignment/>
    </xf>
    <xf numFmtId="164" fontId="0" fillId="33" borderId="11" xfId="0" applyNumberFormat="1" applyFont="1" applyFill="1" applyBorder="1" applyAlignment="1">
      <alignment/>
    </xf>
    <xf numFmtId="0" fontId="0" fillId="33" borderId="11" xfId="0" applyFont="1" applyFill="1" applyBorder="1" applyAlignment="1">
      <alignment/>
    </xf>
    <xf numFmtId="0" fontId="0" fillId="33" borderId="11" xfId="0" applyNumberFormat="1" applyFont="1" applyFill="1" applyBorder="1" applyAlignment="1">
      <alignment/>
    </xf>
    <xf numFmtId="2" fontId="0" fillId="33" borderId="10" xfId="0" applyNumberFormat="1" applyFont="1" applyFill="1" applyBorder="1" applyAlignment="1">
      <alignment/>
    </xf>
    <xf numFmtId="2" fontId="0" fillId="0" borderId="17" xfId="0" applyNumberFormat="1" applyFont="1" applyBorder="1" applyAlignment="1">
      <alignment/>
    </xf>
    <xf numFmtId="0" fontId="0" fillId="0" borderId="18" xfId="0" applyFont="1" applyBorder="1" applyAlignment="1">
      <alignment/>
    </xf>
    <xf numFmtId="2" fontId="0" fillId="0" borderId="10" xfId="0" applyNumberFormat="1" applyFont="1" applyBorder="1" applyAlignment="1">
      <alignment/>
    </xf>
    <xf numFmtId="0" fontId="0" fillId="0" borderId="11" xfId="0" applyFont="1" applyBorder="1" applyAlignment="1">
      <alignment/>
    </xf>
    <xf numFmtId="165" fontId="3" fillId="0" borderId="11" xfId="0" applyNumberFormat="1" applyFont="1" applyFill="1" applyBorder="1" applyAlignment="1">
      <alignment vertical="top"/>
    </xf>
    <xf numFmtId="165" fontId="5" fillId="0" borderId="15" xfId="0" applyNumberFormat="1" applyFont="1" applyBorder="1" applyAlignment="1">
      <alignment vertical="top" wrapText="1"/>
    </xf>
    <xf numFmtId="165" fontId="0" fillId="33" borderId="11" xfId="0" applyNumberFormat="1" applyFont="1" applyFill="1" applyBorder="1" applyAlignment="1">
      <alignment/>
    </xf>
    <xf numFmtId="14"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1" xfId="0" applyFont="1" applyFill="1" applyBorder="1" applyAlignment="1">
      <alignment wrapText="1"/>
    </xf>
    <xf numFmtId="165" fontId="0" fillId="0" borderId="18" xfId="0" applyNumberFormat="1" applyFont="1" applyBorder="1" applyAlignment="1">
      <alignment/>
    </xf>
    <xf numFmtId="166" fontId="0" fillId="0" borderId="11" xfId="0" applyNumberFormat="1" applyFont="1" applyBorder="1" applyAlignment="1">
      <alignment/>
    </xf>
    <xf numFmtId="165" fontId="0" fillId="0" borderId="11" xfId="0" applyNumberFormat="1" applyFont="1" applyBorder="1" applyAlignment="1">
      <alignment/>
    </xf>
    <xf numFmtId="0" fontId="0" fillId="0" borderId="11" xfId="0" applyNumberFormat="1" applyFont="1" applyBorder="1" applyAlignment="1">
      <alignment/>
    </xf>
    <xf numFmtId="166" fontId="3" fillId="0" borderId="11" xfId="0" applyNumberFormat="1" applyFont="1" applyFill="1" applyBorder="1" applyAlignment="1">
      <alignment vertical="top"/>
    </xf>
    <xf numFmtId="166" fontId="5" fillId="0" borderId="15" xfId="0" applyNumberFormat="1" applyFont="1" applyBorder="1" applyAlignment="1">
      <alignment vertical="top" wrapText="1"/>
    </xf>
    <xf numFmtId="166" fontId="0" fillId="33" borderId="11" xfId="0" applyNumberFormat="1" applyFont="1" applyFill="1" applyBorder="1" applyAlignment="1">
      <alignment/>
    </xf>
    <xf numFmtId="0" fontId="3" fillId="0" borderId="0" xfId="0" applyFont="1" applyAlignment="1">
      <alignment/>
    </xf>
    <xf numFmtId="14" fontId="1" fillId="0" borderId="0" xfId="0" applyNumberFormat="1" applyFont="1" applyFill="1" applyBorder="1" applyAlignment="1">
      <alignment horizontal="center"/>
    </xf>
    <xf numFmtId="14" fontId="0" fillId="0" borderId="0" xfId="0" applyNumberFormat="1" applyAlignment="1">
      <alignment horizontal="center"/>
    </xf>
    <xf numFmtId="0" fontId="3" fillId="34" borderId="0" xfId="0" applyFont="1" applyFill="1" applyAlignment="1">
      <alignment/>
    </xf>
    <xf numFmtId="0" fontId="0" fillId="0" borderId="11" xfId="0" applyFont="1" applyBorder="1" applyAlignment="1">
      <alignment wrapText="1"/>
    </xf>
    <xf numFmtId="2" fontId="0" fillId="35" borderId="10" xfId="0" applyNumberFormat="1" applyFont="1" applyFill="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9" xfId="0" applyFont="1" applyFill="1" applyBorder="1" applyAlignment="1">
      <alignment/>
    </xf>
    <xf numFmtId="0" fontId="0" fillId="0" borderId="11" xfId="0" applyFont="1" applyFill="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Border="1" applyAlignment="1">
      <alignment/>
    </xf>
    <xf numFmtId="2" fontId="0" fillId="0" borderId="25" xfId="0" applyNumberFormat="1" applyFont="1" applyBorder="1" applyAlignment="1">
      <alignment/>
    </xf>
    <xf numFmtId="0" fontId="0" fillId="0" borderId="0" xfId="0" applyFont="1" applyFill="1" applyBorder="1" applyAlignment="1">
      <alignment/>
    </xf>
    <xf numFmtId="0" fontId="0" fillId="16" borderId="10" xfId="0" applyFill="1" applyBorder="1" applyAlignment="1">
      <alignment/>
    </xf>
    <xf numFmtId="0" fontId="0" fillId="18" borderId="10" xfId="0" applyFill="1" applyBorder="1" applyAlignment="1">
      <alignment/>
    </xf>
    <xf numFmtId="0" fontId="0" fillId="36" borderId="10" xfId="0" applyFill="1" applyBorder="1" applyAlignment="1">
      <alignment/>
    </xf>
    <xf numFmtId="0" fontId="0" fillId="12" borderId="11" xfId="0" applyFill="1" applyBorder="1" applyAlignment="1">
      <alignment/>
    </xf>
    <xf numFmtId="14" fontId="0" fillId="12" borderId="11" xfId="0" applyNumberFormat="1" applyFill="1" applyBorder="1" applyAlignment="1">
      <alignment/>
    </xf>
    <xf numFmtId="0" fontId="0" fillId="0" borderId="0" xfId="0" applyFill="1" applyBorder="1" applyAlignment="1">
      <alignment/>
    </xf>
    <xf numFmtId="0" fontId="0" fillId="36" borderId="11" xfId="0" applyFill="1" applyBorder="1" applyAlignment="1">
      <alignment/>
    </xf>
    <xf numFmtId="2" fontId="0" fillId="16" borderId="11" xfId="0" applyNumberFormat="1" applyFont="1" applyFill="1" applyBorder="1" applyAlignment="1">
      <alignment/>
    </xf>
    <xf numFmtId="0" fontId="0" fillId="36" borderId="23" xfId="0" applyFont="1" applyFill="1" applyBorder="1" applyAlignment="1">
      <alignment/>
    </xf>
    <xf numFmtId="0" fontId="0" fillId="36" borderId="17" xfId="0" applyFont="1" applyFill="1" applyBorder="1" applyAlignment="1">
      <alignment/>
    </xf>
    <xf numFmtId="49" fontId="0" fillId="36" borderId="19" xfId="0" applyNumberFormat="1"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49" fontId="0" fillId="36" borderId="12" xfId="0" applyNumberFormat="1" applyFont="1" applyFill="1" applyBorder="1" applyAlignment="1">
      <alignment/>
    </xf>
    <xf numFmtId="0" fontId="0" fillId="36" borderId="19" xfId="0" applyFont="1" applyFill="1" applyBorder="1" applyAlignment="1">
      <alignment/>
    </xf>
    <xf numFmtId="0" fontId="0" fillId="36" borderId="12" xfId="0" applyFont="1" applyFill="1" applyBorder="1" applyAlignment="1">
      <alignment/>
    </xf>
    <xf numFmtId="2" fontId="0" fillId="16" borderId="17" xfId="0" applyNumberFormat="1" applyFont="1" applyFill="1" applyBorder="1" applyAlignment="1">
      <alignment/>
    </xf>
    <xf numFmtId="2" fontId="0" fillId="16" borderId="18" xfId="0" applyNumberFormat="1" applyFont="1" applyFill="1" applyBorder="1" applyAlignment="1">
      <alignment/>
    </xf>
    <xf numFmtId="0" fontId="0" fillId="16" borderId="19" xfId="0" applyFont="1" applyFill="1" applyBorder="1" applyAlignment="1">
      <alignment/>
    </xf>
    <xf numFmtId="2" fontId="0" fillId="16" borderId="10" xfId="0" applyNumberFormat="1" applyFont="1" applyFill="1" applyBorder="1" applyAlignment="1">
      <alignment/>
    </xf>
    <xf numFmtId="0" fontId="0" fillId="16" borderId="12" xfId="0" applyFont="1" applyFill="1" applyBorder="1" applyAlignment="1">
      <alignment/>
    </xf>
    <xf numFmtId="2" fontId="0" fillId="36" borderId="18" xfId="0" applyNumberFormat="1" applyFont="1" applyFill="1" applyBorder="1" applyAlignment="1">
      <alignment/>
    </xf>
    <xf numFmtId="0" fontId="0" fillId="36" borderId="18" xfId="0" applyFont="1" applyFill="1" applyBorder="1" applyAlignment="1">
      <alignment/>
    </xf>
    <xf numFmtId="2" fontId="0" fillId="36" borderId="11" xfId="0" applyNumberFormat="1" applyFont="1" applyFill="1" applyBorder="1" applyAlignment="1">
      <alignment/>
    </xf>
    <xf numFmtId="0" fontId="0" fillId="36" borderId="11" xfId="0" applyFont="1" applyFill="1" applyBorder="1" applyAlignment="1">
      <alignment/>
    </xf>
    <xf numFmtId="166" fontId="0" fillId="36" borderId="18" xfId="0" applyNumberFormat="1" applyFont="1" applyFill="1" applyBorder="1" applyAlignment="1">
      <alignment/>
    </xf>
    <xf numFmtId="166" fontId="0" fillId="36" borderId="11" xfId="0" applyNumberFormat="1" applyFont="1" applyFill="1" applyBorder="1" applyAlignment="1">
      <alignment/>
    </xf>
    <xf numFmtId="0" fontId="0" fillId="36" borderId="18" xfId="0" applyNumberFormat="1" applyFont="1" applyFill="1" applyBorder="1" applyAlignment="1">
      <alignment/>
    </xf>
    <xf numFmtId="0" fontId="0" fillId="36" borderId="11" xfId="0" applyNumberFormat="1" applyFont="1" applyFill="1" applyBorder="1" applyAlignment="1">
      <alignment/>
    </xf>
    <xf numFmtId="0" fontId="0" fillId="0" borderId="18" xfId="0" applyFont="1" applyFill="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2" xfId="0" applyNumberFormat="1" applyFont="1" applyFill="1" applyBorder="1" applyAlignment="1">
      <alignment/>
    </xf>
    <xf numFmtId="2" fontId="0" fillId="0" borderId="11" xfId="0" applyNumberFormat="1" applyFont="1" applyFill="1" applyBorder="1" applyAlignment="1">
      <alignment/>
    </xf>
    <xf numFmtId="2" fontId="0" fillId="0" borderId="17" xfId="0" applyNumberFormat="1" applyFont="1" applyFill="1" applyBorder="1" applyAlignment="1">
      <alignment/>
    </xf>
    <xf numFmtId="2" fontId="0" fillId="0" borderId="18" xfId="0" applyNumberFormat="1" applyFont="1" applyFill="1" applyBorder="1" applyAlignment="1">
      <alignment/>
    </xf>
    <xf numFmtId="2" fontId="0" fillId="0" borderId="10" xfId="0" applyNumberFormat="1" applyFont="1" applyFill="1" applyBorder="1" applyAlignment="1">
      <alignment/>
    </xf>
    <xf numFmtId="2" fontId="0" fillId="0" borderId="24" xfId="0" applyNumberFormat="1" applyFont="1" applyBorder="1" applyAlignment="1">
      <alignment/>
    </xf>
    <xf numFmtId="2" fontId="0" fillId="0" borderId="29" xfId="0" applyNumberFormat="1" applyFont="1" applyBorder="1" applyAlignment="1">
      <alignment/>
    </xf>
    <xf numFmtId="2" fontId="0" fillId="0" borderId="29" xfId="0" applyNumberFormat="1" applyFont="1" applyFill="1" applyBorder="1" applyAlignment="1">
      <alignment/>
    </xf>
    <xf numFmtId="0" fontId="0" fillId="0" borderId="30" xfId="0" applyBorder="1" applyAlignment="1">
      <alignment horizontal="center"/>
    </xf>
    <xf numFmtId="0" fontId="0" fillId="0" borderId="30" xfId="0" applyFill="1" applyBorder="1" applyAlignment="1">
      <alignment horizontal="center"/>
    </xf>
    <xf numFmtId="0" fontId="0" fillId="0" borderId="31" xfId="0" applyFont="1" applyBorder="1" applyAlignment="1">
      <alignment/>
    </xf>
    <xf numFmtId="0" fontId="0" fillId="0" borderId="32" xfId="0" applyFont="1" applyBorder="1" applyAlignment="1">
      <alignment/>
    </xf>
    <xf numFmtId="164" fontId="0" fillId="0" borderId="11" xfId="0" applyNumberFormat="1" applyFill="1" applyBorder="1" applyAlignment="1">
      <alignment/>
    </xf>
    <xf numFmtId="165" fontId="0" fillId="0" borderId="11" xfId="0" applyNumberFormat="1" applyFont="1" applyFill="1" applyBorder="1" applyAlignment="1">
      <alignment/>
    </xf>
    <xf numFmtId="0" fontId="0" fillId="0" borderId="10" xfId="0" applyBorder="1" applyAlignment="1">
      <alignment horizontal="center" vertical="center"/>
    </xf>
    <xf numFmtId="165" fontId="0" fillId="0" borderId="18" xfId="0" applyNumberFormat="1" applyFont="1" applyFill="1" applyBorder="1" applyAlignment="1">
      <alignment/>
    </xf>
    <xf numFmtId="0" fontId="0" fillId="0" borderId="18" xfId="0" applyNumberFormat="1" applyFont="1" applyFill="1" applyBorder="1" applyAlignment="1">
      <alignment/>
    </xf>
    <xf numFmtId="0" fontId="0" fillId="0" borderId="11" xfId="0" applyNumberFormat="1" applyFont="1" applyFill="1" applyBorder="1" applyAlignment="1">
      <alignment/>
    </xf>
    <xf numFmtId="0" fontId="0" fillId="0" borderId="10" xfId="0" applyFont="1" applyBorder="1" applyAlignment="1">
      <alignment horizontal="center"/>
    </xf>
    <xf numFmtId="0" fontId="0" fillId="0" borderId="10" xfId="0" applyBorder="1" applyAlignment="1">
      <alignment horizontal="left"/>
    </xf>
    <xf numFmtId="0" fontId="0" fillId="0" borderId="10" xfId="0" applyBorder="1" applyAlignment="1">
      <alignment horizontal="left" vertical="center"/>
    </xf>
    <xf numFmtId="0" fontId="0" fillId="33" borderId="2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6" xfId="0" applyFont="1" applyBorder="1" applyAlignment="1">
      <alignment/>
    </xf>
    <xf numFmtId="0" fontId="1" fillId="0" borderId="38" xfId="0" applyNumberFormat="1"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sz val="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pivotCacheDefinition" Target="pivotCache/pivotCacheDefinition1.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1638300</xdr:colOff>
      <xdr:row>4</xdr:row>
      <xdr:rowOff>104775</xdr:rowOff>
    </xdr:from>
    <xdr:to>
      <xdr:col>1</xdr:col>
      <xdr:colOff>3076575</xdr:colOff>
      <xdr:row>10</xdr:row>
      <xdr:rowOff>57150</xdr:rowOff>
    </xdr:to>
    <xdr:sp>
      <xdr:nvSpPr>
        <xdr:cNvPr id="1" name="AutoShape 1"/>
        <xdr:cNvSpPr>
          <a:spLocks/>
        </xdr:cNvSpPr>
      </xdr:nvSpPr>
      <xdr:spPr>
        <a:xfrm>
          <a:off x="2743200" y="752475"/>
          <a:ext cx="1438275" cy="923925"/>
        </a:xfrm>
        <a:prstGeom prst="wedgeRoundRectCallout">
          <a:avLst>
            <a:gd name="adj1" fmla="val -166555"/>
            <a:gd name="adj2" fmla="val -11804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Sort List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152400</xdr:rowOff>
    </xdr:from>
    <xdr:to>
      <xdr:col>0</xdr:col>
      <xdr:colOff>1619250</xdr:colOff>
      <xdr:row>9</xdr:row>
      <xdr:rowOff>19050</xdr:rowOff>
    </xdr:to>
    <xdr:sp>
      <xdr:nvSpPr>
        <xdr:cNvPr id="1" name="AutoShape 1"/>
        <xdr:cNvSpPr>
          <a:spLocks/>
        </xdr:cNvSpPr>
      </xdr:nvSpPr>
      <xdr:spPr>
        <a:xfrm>
          <a:off x="66675" y="800100"/>
          <a:ext cx="1552575" cy="676275"/>
        </a:xfrm>
        <a:prstGeom prst="wedgeRoundRectCallout">
          <a:avLst>
            <a:gd name="adj1" fmla="val 53069"/>
            <a:gd name="adj2" fmla="val -14577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Change to AliasSource
</a:t>
          </a:r>
          <a:r>
            <a:rPr lang="en-US" cap="none" sz="1000" b="0" i="0" u="none" baseline="0">
              <a:solidFill>
                <a:srgbClr val="000000"/>
              </a:solidFill>
              <a:latin typeface="Arial"/>
              <a:ea typeface="Arial"/>
              <a:cs typeface="Arial"/>
            </a:rPr>
            <a:t>Then Sort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1857375</xdr:colOff>
      <xdr:row>6</xdr:row>
      <xdr:rowOff>38100</xdr:rowOff>
    </xdr:from>
    <xdr:to>
      <xdr:col>1</xdr:col>
      <xdr:colOff>3705225</xdr:colOff>
      <xdr:row>11</xdr:row>
      <xdr:rowOff>142875</xdr:rowOff>
    </xdr:to>
    <xdr:sp>
      <xdr:nvSpPr>
        <xdr:cNvPr id="1" name="AutoShape 1"/>
        <xdr:cNvSpPr>
          <a:spLocks/>
        </xdr:cNvSpPr>
      </xdr:nvSpPr>
      <xdr:spPr>
        <a:xfrm>
          <a:off x="3219450" y="1009650"/>
          <a:ext cx="1847850" cy="914400"/>
        </a:xfrm>
        <a:prstGeom prst="wedgeRoundRectCallout">
          <a:avLst>
            <a:gd name="adj1" fmla="val -153569"/>
            <a:gd name="adj2" fmla="val -14583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Change to ElevationSource
</a:t>
          </a:r>
          <a:r>
            <a:rPr lang="en-US" cap="none" sz="1000" b="0" i="0" u="none" baseline="0">
              <a:solidFill>
                <a:srgbClr val="000000"/>
              </a:solidFill>
              <a:latin typeface="Arial"/>
              <a:ea typeface="Arial"/>
              <a:cs typeface="Arial"/>
            </a:rPr>
            <a:t>then sort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142875</xdr:rowOff>
    </xdr:from>
    <xdr:to>
      <xdr:col>2</xdr:col>
      <xdr:colOff>476250</xdr:colOff>
      <xdr:row>10</xdr:row>
      <xdr:rowOff>123825</xdr:rowOff>
    </xdr:to>
    <xdr:sp>
      <xdr:nvSpPr>
        <xdr:cNvPr id="1" name="AutoShape 1"/>
        <xdr:cNvSpPr>
          <a:spLocks/>
        </xdr:cNvSpPr>
      </xdr:nvSpPr>
      <xdr:spPr>
        <a:xfrm>
          <a:off x="1047750" y="952500"/>
          <a:ext cx="1428750" cy="790575"/>
        </a:xfrm>
        <a:prstGeom prst="wedgeRoundRectCallout">
          <a:avLst>
            <a:gd name="adj1" fmla="val 89597"/>
            <a:gd name="adj2" fmla="val -147592"/>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Change to Color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Then sort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xdr:row>
      <xdr:rowOff>0</xdr:rowOff>
    </xdr:from>
    <xdr:to>
      <xdr:col>4</xdr:col>
      <xdr:colOff>381000</xdr:colOff>
      <xdr:row>7</xdr:row>
      <xdr:rowOff>47625</xdr:rowOff>
    </xdr:to>
    <xdr:sp>
      <xdr:nvSpPr>
        <xdr:cNvPr id="1" name="AutoShape 1"/>
        <xdr:cNvSpPr>
          <a:spLocks/>
        </xdr:cNvSpPr>
      </xdr:nvSpPr>
      <xdr:spPr>
        <a:xfrm>
          <a:off x="1619250" y="485775"/>
          <a:ext cx="2228850" cy="695325"/>
        </a:xfrm>
        <a:prstGeom prst="wedgeRoundRectCallout">
          <a:avLst>
            <a:gd name="adj1" fmla="val -54699"/>
            <a:gd name="adj2" fmla="val -99314"/>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Change to County
</a:t>
          </a:r>
          <a:r>
            <a:rPr lang="en-US" cap="none" sz="1200" b="1" i="0" u="none" baseline="0">
              <a:solidFill>
                <a:srgbClr val="000000"/>
              </a:solidFill>
              <a:latin typeface="Arial"/>
              <a:ea typeface="Arial"/>
              <a:cs typeface="Arial"/>
            </a:rPr>
            <a:t>then sort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1895475</xdr:colOff>
      <xdr:row>6</xdr:row>
      <xdr:rowOff>123825</xdr:rowOff>
    </xdr:from>
    <xdr:to>
      <xdr:col>4</xdr:col>
      <xdr:colOff>9525</xdr:colOff>
      <xdr:row>9</xdr:row>
      <xdr:rowOff>85725</xdr:rowOff>
    </xdr:to>
    <xdr:sp>
      <xdr:nvSpPr>
        <xdr:cNvPr id="1" name="AutoShape 1"/>
        <xdr:cNvSpPr>
          <a:spLocks/>
        </xdr:cNvSpPr>
      </xdr:nvSpPr>
      <xdr:spPr>
        <a:xfrm>
          <a:off x="3733800" y="981075"/>
          <a:ext cx="2705100" cy="390525"/>
        </a:xfrm>
        <a:prstGeom prst="wedgeRoundRectCallout">
          <a:avLst>
            <a:gd name="adj1" fmla="val -80986"/>
            <a:gd name="adj2" fmla="val -279268"/>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Change to Formation</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C65536" sheet="Sheet1"/>
  </cacheSource>
  <cacheFields count="3">
    <cacheField name="WELL_CODE_TYPE">
      <sharedItems containsBlank="1" containsMixedTypes="0" count="52">
        <s v="DUNHAM_CLASS"/>
        <s v="AQUIFER"/>
        <s v="APT_ANALYSIS_METHOD"/>
        <s v="MATERIAL_TYPE"/>
        <s v="INDURATION"/>
        <s v="ROUNDNESS_TYPE"/>
        <s v="GRAIN_TYPE"/>
        <s v="SIZE_MODE"/>
        <s v="FOSSIL_TYPE"/>
        <s v="CRYSTALLINITY"/>
        <s v="POROSITY_TYPE"/>
        <s v="SPHERICITY_CODE"/>
        <s v="LITHO_OTHER_FEATURE"/>
        <s v="CASE_TYPE"/>
        <s v="FINISH_TYPE"/>
        <s v="SCREEN_TYPE"/>
        <s v="WATER_LEVEL_METHOD"/>
        <s v="ALTERATION"/>
        <s v="BORING_PURPOSE"/>
        <s v="GEO_SUITE_METHOD"/>
        <s v="POROSITY_METHOD"/>
        <s v="SAMPLE_TYPE"/>
        <s v="LOG_RESOLUTION"/>
        <s v="SAMPLING_METHOD"/>
        <s v="PLASTICITY"/>
        <s v="FOLK_CLASS"/>
        <s v="HIATUS_TYPE"/>
        <s v="LITHO_SAMPLE_METHOD"/>
        <s v="LOG_METHOD"/>
        <s v="TEST_TYPE"/>
        <s v="MEASUREMENT_METHOD"/>
        <s v="RATE_MEASUREMENT_METHOD"/>
        <s v="AQUIFER_TYPE"/>
        <s v="FLOW_RATE_TYPE"/>
        <s v="ACCESSMIN"/>
        <s v="SEAL_TYPE"/>
        <s v="DEVELOPMENT_METHOD"/>
        <s v="LIFT_TYPE"/>
        <s v="SOURCE_OF_DATA"/>
        <s v="DRILLING_METHOD"/>
        <s v="DATA_TYPE"/>
        <s v="SORTING_CODE"/>
        <s v="FLOW_CODE"/>
        <s v="MODIFIER"/>
        <s v="ENV_CLASS"/>
        <s v="SOURCE"/>
        <s v="ANALYSIS_METHOD"/>
        <s v="TRACER"/>
        <s v="REFERENCE_ELEVATION_DATUM"/>
        <s v="UNIT"/>
        <m/>
        <s v="SPHERICITY_TYPE"/>
      </sharedItems>
    </cacheField>
    <cacheField name="CODE">
      <sharedItems containsBlank="1" containsMixedTypes="0" count="193">
        <s v="1"/>
        <s v="2"/>
        <s v="3"/>
        <s v="4"/>
        <s v="BA"/>
        <s v="BI"/>
        <s v="BS"/>
        <s v="FR"/>
        <s v="FS"/>
        <s v="PG"/>
        <s v="RS"/>
        <s v="WB"/>
        <s v="WG"/>
        <s v="WP"/>
        <s v="H1"/>
        <s v="SC"/>
        <s v="MCU_II"/>
        <s v="MO"/>
        <s v="H2B"/>
        <s v="LD"/>
        <s v="H3"/>
        <s v="HL"/>
        <s v="HM"/>
        <s v="G"/>
        <s v="M"/>
        <s v="P"/>
        <s v="U"/>
        <s v="A"/>
        <s v="R"/>
        <s v="S"/>
        <s v="W"/>
        <s v="Z"/>
        <s v="B"/>
        <s v="C"/>
        <s v="I"/>
        <s v="O"/>
        <s v="X"/>
        <s v="Y"/>
        <s v="F"/>
        <s v="L"/>
        <s v="T"/>
        <s v="V"/>
        <s v="D"/>
        <s v="E"/>
        <s v="H"/>
        <s v="J"/>
        <s v="K"/>
        <s v="N"/>
        <s v="AS"/>
        <s v="Q"/>
        <s v="MK"/>
        <s v="MS"/>
        <s v="CL"/>
        <s v="PT"/>
        <s v="LM"/>
        <s v="DO"/>
        <s v="OT"/>
        <s v="WS"/>
        <s v="WQ"/>
        <s v="PZ"/>
        <s v="GW"/>
        <s v="AQ"/>
        <s v="SA"/>
        <s v="NP"/>
        <s v="SP"/>
        <s v="ML"/>
        <s v="S1"/>
        <s v="S2"/>
        <s v="GM"/>
        <s v="GC"/>
        <s v="SM"/>
        <s v="OL"/>
        <s v="MH"/>
        <s v="CH"/>
        <s v="OH"/>
        <s v="FL"/>
        <s v="PA"/>
        <s v="DT"/>
        <s v="ST"/>
        <s v="FM"/>
        <s v="AP"/>
        <s v="PW"/>
        <s v="IN"/>
        <s v="EX"/>
        <s v="0"/>
        <s v="SU"/>
        <s v="LT"/>
        <s v="UT"/>
        <s v="BO"/>
        <s v="IR"/>
        <s v="BR"/>
        <s v="CJ"/>
        <s v="DD"/>
        <s v="HA"/>
        <s v="HJ"/>
        <s v="NE"/>
        <s v="PR"/>
        <s v="RE"/>
        <s v="TD"/>
        <s v="TS"/>
        <s v="UN"/>
        <s v="WA"/>
        <s v="OW"/>
        <s v="LC"/>
        <s v="WL"/>
        <s v="KV"/>
        <s v="TR"/>
        <s v="WT"/>
        <s v="CT"/>
        <s v="CO"/>
        <s v="JA"/>
        <s v="GL"/>
        <s v="NU"/>
        <s v="OR"/>
        <s v="CR"/>
        <s v="SS"/>
        <s v="CS"/>
        <s v="HV"/>
        <s v="TM"/>
        <s v="FN"/>
        <s v="GV"/>
        <s v="GE"/>
        <s v="EC"/>
        <s v="WC"/>
        <s v="DC"/>
        <s v="MR"/>
        <s v="LI"/>
        <s v="HY"/>
        <s v="L2"/>
        <s v="M2"/>
        <s v="IA"/>
        <s v="UF"/>
        <s v="LF"/>
        <s v="BZ"/>
        <s v="WR"/>
        <s v="TC"/>
        <s v="MF"/>
        <s v="IC"/>
        <s v="LZ"/>
        <s v="SF"/>
        <s v="FZ"/>
        <s v="PS"/>
        <s v="CZ"/>
        <s v="HS"/>
        <s v="FO"/>
        <s v="HZ"/>
        <s v="IM"/>
        <s v="AL"/>
        <s v="FU"/>
        <s v="OP"/>
        <s v="TI"/>
        <s v="FK"/>
        <s v="SH"/>
        <s v="LG"/>
        <s v="BN"/>
        <s v="MU"/>
        <s v="DE"/>
        <s v="MA"/>
        <s v="BB"/>
        <s v="SZ"/>
        <s v="SJ"/>
        <s v="SW"/>
        <s v="CQ"/>
        <s v="FF"/>
        <s v="IF"/>
        <s v="AC"/>
        <s v="ES"/>
        <s v="PY"/>
        <s v="RT"/>
        <s v="SB"/>
        <s v="MP"/>
        <s v="GS"/>
        <s v="FG"/>
        <s v="AE"/>
        <s v="88"/>
        <s v="29"/>
        <s v="FE"/>
        <s v="5"/>
        <s v="TH"/>
        <s v="H2"/>
        <s v="M1"/>
        <s v="MC"/>
        <s v="L1"/>
        <s v="00"/>
        <s v="MM"/>
        <s v="H4"/>
        <s v="HM1"/>
        <s v="HM2"/>
        <m/>
        <s v="FC"/>
        <s v="UC"/>
        <s v="UH"/>
        <s v="LH"/>
      </sharedItems>
    </cacheField>
    <cacheField name="DESCRIPTION">
      <sharedItems containsBlank="1" containsMixedTypes="0" count="472">
        <s v="GRAINSTONE"/>
        <s v="PACKSTONE"/>
        <s v="WACKESTONE"/>
        <s v="MUDSTONE"/>
        <s v="BAFFLESTONE"/>
        <s v="BINDSTONE"/>
        <s v="BOUNDSTONE"/>
        <s v="FRAMESTONE"/>
        <s v="FLOATSTONE"/>
        <s v="PACKSTONE-GRAINSTONE"/>
        <s v="RUDSTONE"/>
        <s v="WACKESTONE-BAFFLESTONE"/>
        <s v="WACKESTONE-GRAINSTONE"/>
        <s v="WACKESTONE-PACKSTONE"/>
        <s v="UPPER HAWTHORN CONFINING ZONE"/>
        <s v="INTRA SANDSTONE AQ CONFINEMENT"/>
        <s v="MCUII - EVAPORITIC (WSP 1403)"/>
        <s v="MOENCH (1985)"/>
        <s v="INTRA MID-HAWTHORN CONFINING"/>
        <s v="DOLOMITIC-LIMESTONE"/>
        <s v="LOWER HAWTHORN CONFINING ZONE"/>
        <s v="LOWER HAWTHORN PRODUCING ZONE"/>
        <s v="MID-HAWTHORN AQUIFER"/>
        <s v="GOOD"/>
        <s v="MODERATE"/>
        <s v="POOR"/>
        <s v="UNCONSOLIDATED"/>
        <s v="ANGULAR"/>
        <s v="ROUNDED"/>
        <s v="SUBANGULAR"/>
        <s v="SUB-ROUNDED"/>
        <s v="WELL-ROUNDED"/>
        <s v="UNKNOWN"/>
        <s v="BIOGENIC"/>
        <s v="CRYSTAL"/>
        <s v="INTRACLAST"/>
        <s v="MICRITE"/>
        <s v="OOLITE"/>
        <s v="PELLET"/>
        <s v="SKELETAL"/>
        <s v="OOLITE CAST"/>
        <s v="PELLET CAST"/>
        <s v="SKELETAL CAST"/>
        <s v="COARSE"/>
        <s v="FINE"/>
        <s v="GRANULE"/>
        <s v="VERY COARSE"/>
        <s v="MEDIUM"/>
        <s v="MICROCRYSTALLINE"/>
        <s v="GRAVEL"/>
        <s v="LITHOGRAPHIC"/>
        <s v="VERY FINE"/>
        <s v="CRYPTOCRYSTALLINE"/>
        <s v="ALGAE"/>
        <s v="BRYOZOANS"/>
        <s v="CORALS"/>
        <s v="BRACHIPODS"/>
        <s v="ECHINOIDS"/>
        <s v="FORAMINIFERA"/>
        <s v="CRUSTACEANS"/>
        <s v="PLANKTONIC FORAMINIFERA"/>
        <s v="DIATOMS"/>
        <s v="BARNACLES"/>
        <s v="OOLITES"/>
        <s v="MILIOLIDS"/>
        <s v="MOLLUSKS"/>
        <s v="CONES"/>
        <s v="OSTRACODS"/>
        <s v="PLANT REMAINS"/>
        <s v="RUDISTIDS"/>
        <s v="SPICULES"/>
        <s v="SHARK TEETH"/>
        <s v="UNFOSSILIFEROUS"/>
        <s v="VERTEBRATES"/>
        <s v="WORM TRACES"/>
        <s v="FOSSIL FRAGMENTS"/>
        <s v="FOSSIL MOLDS"/>
        <s v="ORGANICS"/>
        <s v="ANHEDRAL"/>
        <s v="EUHEDRAL"/>
        <s v="FIBROUS"/>
        <s v="SUBHEDRAL"/>
        <s v="INTRAGRANULAR"/>
        <s v="FRACTURE"/>
        <s v="INTERGRANULAR"/>
        <s v="LOW PERMEABILITY"/>
        <s v="MOLDIC"/>
        <s v="NO OBSERVABLE"/>
        <s v="PIN POINT - VUGS"/>
        <s v="VUGULAR"/>
        <s v="INTERCRYSTALLINE"/>
        <s v="POSSIBLY PERMEABLE"/>
        <s v="ANHYDRITE"/>
        <s v="CHERT"/>
        <s v="CALCARENITE"/>
        <s v="SHELL BED"/>
        <s v="GYPSUM"/>
        <s v="SHALE"/>
        <s v="CHALK"/>
        <s v="NO SAMPLE"/>
        <s v="ORTHOQUARTZITE"/>
        <s v="PHOSPHATE"/>
        <s v="QUARTZITE"/>
        <s v="SAND (QUARTZ)"/>
        <s v="ARKOSE"/>
        <s v="AS ABOVE"/>
        <s v="SANDSTONE"/>
        <s v="IGNEOUS"/>
        <s v="METAMORPHIC"/>
        <s v="HIGH"/>
        <s v="LOW"/>
        <s v="CALCAREOUS"/>
        <s v="BROWN ANHYDRITE XTLS"/>
        <s v="COQUINA"/>
        <s v="DOLOMITIC"/>
        <s v="POOR SAMPLES"/>
        <s v="FROSTED"/>
        <s v="GRANULAR"/>
        <s v="PLATY"/>
        <s v="PLASTIC"/>
        <s v="CHALKY"/>
        <s v="SPLINTERY"/>
        <s v="PARTINGS"/>
        <s v="SPECKLED"/>
        <s v="REEFAL"/>
        <s v="SUCROSIC"/>
        <s v="UNWASHED SAMPLE"/>
        <s v="MUDDY"/>
        <s v="VARIEGATED"/>
        <s v="WEATHERED"/>
        <s v="VARVED"/>
        <s v="GREASY"/>
        <s v="STROMATALITIC"/>
        <s v="BRICK"/>
        <s v="CONCRETE"/>
        <s v="COPPER"/>
        <s v="GALVANIZED IRON"/>
        <s v="BLACK IRON"/>
        <s v="OTHER METALS"/>
        <s v="PVC OR PLASTIC"/>
        <s v="ROCK OR STONE"/>
        <s v="STEEL"/>
        <s v="TILE"/>
        <s v="COATED STEEL"/>
        <s v="WOOD"/>
        <s v="OTHER MATERIAL"/>
        <s v="SAND / SCREEN"/>
        <s v="GRAVEL / PERFORATION"/>
        <s v="GRAVEL / SCREEN"/>
        <s v="HORIZONTAL GALLERY"/>
        <s v="SAND POINT"/>
        <s v="OTHER"/>
        <s v="GALVANIZED STEEL"/>
        <s v="OTHER METAL"/>
        <s v="STAINLESS STEEL"/>
        <s v="CARBON STEEL"/>
        <s v="AIRLINE"/>
        <s v="ANALOG"/>
        <s v="CALIBRATED AIRLINE"/>
        <s v="ESTIMATED"/>
        <s v="PRESSURE GAGE"/>
        <s v="CALIBRATED PRESSURE GAGE"/>
        <s v="GEOPHYSICAL LOGS"/>
        <s v="MANOMETER"/>
        <s v="MPM-REC GAGE"/>
        <s v="REPORTED"/>
        <s v="STEEL TAPE"/>
        <s v="ELECTRIC TAPE"/>
        <s v="CALIBRATED ELEC. TAPE"/>
        <s v="MUCK"/>
        <s v="MUCK/SAND"/>
        <s v="CLAY"/>
        <s v="PEAT"/>
        <s v="LIMESTONE"/>
        <s v="DOLOMITE"/>
        <s v="90-100%"/>
        <s v="50-90%"/>
        <s v="0-10%"/>
        <s v="10-50%"/>
        <s v="WATER SUPPLY WELL"/>
        <s v="WATER QUALITY MONITORING WELL"/>
        <s v="PIEZOMETER"/>
        <s v="WATER LEVEL MONITORING WELL"/>
        <s v="AQUIFER PERFORMANCE TEST"/>
        <s v="MEASURED"/>
        <s v="LOG &gt; 150FT/MAX THICK &gt; 50FT"/>
        <s v="STRELTSOVA-ADAMS"/>
        <s v="LOG &lt; 150FT/MAX THICK &lt; 10FT"/>
        <s v="LOG &lt; 150FT/MAX THICK 10-25FT"/>
        <s v="LOG &lt; 150FT/MAX THICK &gt; 25FT"/>
        <s v="LOG &gt; 150FT/MAX THICK &lt; 25FT"/>
        <s v="LOG &gt; 150FT/MAX THICK 25-50FT"/>
        <s v="NEUMAN PARTIAL PENETRATION"/>
        <s v="FIELD GEOLOGIST DESC."/>
        <s v="SAND"/>
        <s v="SILT"/>
        <s v="GRAVELLY SANDS"/>
        <s v="CLAYEY GRAVELLY SANDS"/>
        <s v="SILTY GRAVELS"/>
        <s v="CLAYEY GRAVELS"/>
        <s v="SILTY SANDS"/>
        <s v="CLAYEY SANDS"/>
        <s v="ORGANIC SILTS"/>
        <s v="INORGANIC SILTS"/>
        <s v="INORGANIC CLAYS"/>
        <s v="ORGANIC CLAYS"/>
        <s v="FLORIDAN AQUIFER SYSTEM"/>
        <s v="SANDSTONE-CARBONATE ZONE"/>
        <s v="PACKER"/>
        <s v="DROP TAPE"/>
        <s v="STEVEN 'S RECORDER"/>
        <s v="FLOW METER"/>
        <s v="SANDSTONE-CLASTIC ZONE"/>
        <s v="APT"/>
        <s v="PRODUCTION WELL"/>
        <s v="FIBERGLASS"/>
        <s v="AQUIFER STORAGE &amp; RECOVERY"/>
        <s v="INJECTION WELL"/>
        <s v="EXPLORATION WELL OR PILOT WELL"/>
        <s v="OPEN HOLE"/>
        <s v="SURFICIAL AQUIFER SYSTEM"/>
        <s v="SANDSTONE AQUIFER"/>
        <s v="LOWER TAMIAMI AQUIFER"/>
        <s v="UPPER TAMIAMI"/>
        <s v="BISCAYNE"/>
        <s v="ABANDONED"/>
        <s v="BOULTON"/>
        <s v="IRRIGATION FOR AGRICULTURE"/>
        <s v="BOUWER-RICE (1976)"/>
        <s v="COOPER-JACOB APPROXIMATION"/>
        <s v="DISTANCE DRAWDOWN"/>
        <s v="HANTUSH (1960)"/>
        <s v="HANTUSH-JACOB (1955)"/>
        <s v="NEUMAN-WITHERSPOON"/>
        <s v="PADAPOLOUS"/>
        <s v="PRICKETT"/>
        <s v="RECOVERY"/>
        <s v="STRELTSOVA"/>
        <s v="TIME DRAWDOWN"/>
        <s v="THEIS"/>
        <s v="WALTON"/>
        <s v="ORIFICE WEIR / MANOMETER"/>
        <s v="CONFINED SINGLE"/>
        <s v="UNCONFINED SINGLE"/>
        <s v="LEAKY CONFINED"/>
        <s v="WATER QUALITY"/>
        <s v="WATER LEVEL"/>
        <s v="ATMOSPHERIC PRESSURE"/>
        <s v="STEP-DRAWDOWN"/>
        <s v="KNOWN VOLUME CONTAINER"/>
        <s v="OBSERVATION"/>
        <s v="RECHARGE"/>
        <s v="DRAIN WELL"/>
        <s v="WITHDRAWAL"/>
        <s v="FIRE"/>
        <s v="TRANSDUCER"/>
        <s v="WATER TABLE AQUIFER"/>
        <s v="ARTESIAN"/>
        <s v="PUMPED"/>
        <s v="CHALKED TAPE"/>
        <s v="COOPER ET AL (1967)"/>
        <s v="JACOB STRAIGHT-LINE (1952)"/>
        <s v="GLOVER"/>
        <s v="GEOLOGIC LABORATORY"/>
        <s v="STRAINER BASKET"/>
        <s v="TUBE"/>
        <s v="CUTTING BAGS"/>
        <s v="STANDARD PENETRATION TEST"/>
        <s v="NUMERICAL MODEL"/>
        <s v="SLUG"/>
        <s v="STANDARD CORE"/>
        <s v="SHELBY TUBE"/>
        <s v="CALCITE"/>
        <s v="FELDSPAR"/>
        <s v="HEAVY MINERAL"/>
        <s v="IRON STAIN"/>
        <s v="MICA"/>
        <s v="GLAUCONITE"/>
        <s v="MN OXIDE STAIN"/>
        <s v="LIMONITE"/>
        <s v="PYRITE"/>
        <s v="SPARRY CALCITE"/>
        <s v="HEMATITE"/>
        <s v="PHOSPHATIC GRAVEL"/>
        <s v="PHOSPHATIC SAND"/>
        <s v="SHELL"/>
        <s v="SILT-SIZE DOLOMITE"/>
        <s v="CORE"/>
        <s v="SPLIT-SPOON"/>
        <s v="SAND (CARBONATES)"/>
        <s v="SAND - SHELL"/>
        <s v="ANODE"/>
        <s v="STANDBY EMERGENCY SUPPLY"/>
        <s v="GEOTHERMAL"/>
        <s v="SEISMIC"/>
        <s v="HEAT RESERVOIR"/>
        <s v="MINE"/>
        <s v="OIL OR GAS"/>
        <s v="REPRESSURIZE"/>
        <s v="UNUSED"/>
        <s v="WASTE DISPOSAL"/>
        <s v="DESTROYED"/>
        <s v="CONFINED MULTIPLE"/>
        <s v="UNCONFINED MULTIPLE"/>
        <s v="MIXED"/>
        <s v="WEIR / FLUME"/>
        <s v="HVORSLEV (1951)"/>
        <s v="THIEM"/>
        <s v="PISTON"/>
        <s v="FLOW-NET"/>
        <s v="BENTONITE"/>
        <s v="CEMENT GROUT"/>
        <s v="NONE"/>
        <s v="AIRLIFT"/>
        <s v="BAILED"/>
        <s v="COMPRESSED AIR"/>
        <s v="JETTED"/>
        <s v="AIR"/>
        <s v="BUCKET"/>
        <s v="CENTRIFUGAL"/>
        <s v="JET"/>
        <s v="ROTARY"/>
        <s v="SUBMERSIBLE"/>
        <s v="TURBINE"/>
        <s v="GOVERNMENT"/>
        <s v="DRILLER"/>
        <s v="GEOLOGIST"/>
        <s v="LOGS"/>
        <s v="OWNER"/>
        <s v="REPORT"/>
        <s v="HIGH PERMEABILITY"/>
        <s v="CALCILUTITE"/>
        <s v="MEMORY"/>
        <s v="REPORTING AGENCY"/>
        <s v="SURGE"/>
        <s v="PERFORATED / SLOTTED PIPE"/>
        <s v="PTFE"/>
        <s v="GRAB SAMPLE"/>
        <s v="WIRELINE CORE"/>
        <s v="DUAL TUBE CORING"/>
        <s v="AIR-ROTARY"/>
        <s v="BORED OR AUGERED"/>
        <s v="CABLE TOOL"/>
        <s v="CORING"/>
        <s v="DUG"/>
        <s v="DUAL TUBE"/>
        <s v="MUD ROTARY"/>
        <s v="AIR PERCUSSION"/>
        <s v="REVERSE ROTARY"/>
        <s v="SPLIT SPOON"/>
        <s v="TRENCHING"/>
        <s v="DRIVEN"/>
        <s v="DRIVE WASH"/>
        <s v="THEIS RECOVERY"/>
        <s v="GRAY LIMESTONE AQUIFER"/>
        <s v="Geophysics Data"/>
        <s v="Lithologic Data"/>
        <s v="Hydraulic Data"/>
        <s v="Construction Data"/>
        <s v="WELL SORTED"/>
        <s v="POORLY SORTED"/>
        <s v="MODERATELY SORTED"/>
        <s v="BI-MODAL SORTING"/>
        <s v="OPEN END"/>
        <s v="LOWER FLORIDAN AQUIFER (FZ2)"/>
        <s v="DOLOSILT"/>
        <s v="SEMI-CONFINING ZONE"/>
        <s v="MIDDLE FAS CONFINING UNIT -MC2"/>
        <s v="INTERMEDIATE AQUIFER SYSTEM"/>
        <s v="UPPER FLORIDAN AQUIFER"/>
        <s v="LOWER FLORIDAN AQUIFER SYSTEM"/>
        <s v="BOULDER ZONE"/>
        <s v="WATER ROTARY"/>
        <s v="MIDDLE FLORIDAN SEMICONFINING"/>
        <s v="LOWER FLORIDAN CONFINING UNIT"/>
        <s v="TAMIAMI CONFINING ZONE"/>
        <s v="AVON-PARK PERMEABLE ZONE"/>
        <s v="ANNULAR ZONE"/>
        <s v="INTERMEDIATE CONFINING UNIT"/>
        <s v="FLOW NET"/>
        <s v="LOW FLOW ZONE"/>
        <s v="SUB-FLORIDAN CONFINING UNIT"/>
        <s v="FLOW ZONE"/>
        <s v="POINT SOURCE FLOW"/>
        <s v="CONFINING ZONE"/>
        <s v="Hydrostratigraphy Data"/>
        <s v="Flow Characteristics"/>
        <s v="Formation Data"/>
        <s v="HIGH FLOW ZONE"/>
        <s v="INJECTION MONITOR WELL"/>
        <s v="ALGAL"/>
        <s v="BRYAZOAN"/>
        <s v="BARRIER"/>
        <s v="UPPER FAS COMPOSITE (UF/APPZ)"/>
        <s v="PATCH"/>
        <s v="CORAL"/>
        <s v="OPEN"/>
        <s v="CLOSED"/>
        <s v="RESTRICTED"/>
        <s v="TIDAL"/>
        <s v="INTERTIDAL"/>
        <s v="SUBTIDAL"/>
        <s v="FLANK"/>
        <s v="SHOAL"/>
        <s v="LAGOON"/>
        <s v="FORAM"/>
        <s v="BANK"/>
        <s v="MOUND"/>
        <s v="OPEN SHELF"/>
        <s v="REEF"/>
        <s v="DELTA"/>
        <s v="CHANNEL"/>
        <s v="BAR"/>
        <s v="FLAT"/>
        <s v="MARSH"/>
        <s v="BACKBANK"/>
        <s v="SUWANNEE PRODUCING ZONE"/>
        <s v="SOUTH FLORIDA WMD"/>
        <s v="ST. JOHNS RIVER WMD"/>
        <s v="SOUTHWEST FLORIDA WMD"/>
        <s v="FILTER FLUOROMETER"/>
        <s v="SPECTROFLUOROPHOTOMETER"/>
        <s v="IN SITU FLUOROMETER"/>
        <s v="ACTIVATED CARBON"/>
        <s v="WATER SAMPLE"/>
        <s v="EOSINE"/>
        <s v="FLUORESCEIN"/>
        <s v="PYRANINE"/>
        <s v="RHODAMINE WT"/>
        <s v="SULFORHODAMINE B"/>
        <s v="MICROSPHERES"/>
        <s v="Core Lab Data"/>
        <s v="Tracer Data"/>
        <s v="US GEOLOGICAL SURVEY"/>
        <s v="FLORIDA GEOLOGICAL SURVEY"/>
        <s v="ARMY CORPS OF ENGINEERS"/>
        <s v="CONSULTANT"/>
        <s v="NAVD1988"/>
        <s v="NGVD1929"/>
        <s v="FLORIDA DEPT OF ENV PROTECTION"/>
        <s v="DOLOSTONE"/>
        <s v="OPEN ENDED PIEZOMETER"/>
        <s v="Time Series Hydrologic"/>
        <s v="Time Series Water Quality"/>
        <s v="Inches"/>
        <s v="Centimeters"/>
        <s v="Millimeters"/>
        <s v="Feet"/>
        <s v="Meters"/>
        <s v="MID-HAWTHORN CONFINING ZONE"/>
        <s v="MIDDLE FAS CONFINING UNIT -MC1"/>
        <s v="NONE TAKEN"/>
        <s v="MIDDLE FAS CONFINING UNIT"/>
        <s v="LOWER FLORIDAN AQUIFER (FZ1)"/>
        <s v="MARL"/>
        <s v="SANDY CLAY"/>
        <s v="SPECIFIC CAPACITY"/>
        <s v="Multimedia"/>
        <s v="TEST"/>
        <s v="SEMI-CONFINED"/>
        <s v="SUWANNEE CONFINING BEDS"/>
        <s v="PLUGGED &amp; ABANDONED"/>
        <s v="MID-HAWTHORN AQUIFER (UPPER)"/>
        <s v="MID-HAWTHORN AQUIFER (LOWER)"/>
        <m/>
        <s v="CALIBRATED PRESS. GAGE"/>
        <s v="NEUMAN"/>
        <s v="COMMENT"/>
        <s v="UPPER FLORIDAN CONFINING UNIT"/>
        <s v="INSITU FLUOROMETER"/>
        <s v="AVON-PARK PRODUCING ZONE"/>
        <s v="BRECCIA"/>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E1:H530" firstHeaderRow="2" firstDataRow="2" firstDataCol="3"/>
  <pivotFields count="3">
    <pivotField axis="axisRow" dataField="1" compact="0" outline="0" subtotalTop="0" showAll="0" defaultSubtotal="0">
      <items count="52">
        <item x="34"/>
        <item x="17"/>
        <item x="46"/>
        <item x="2"/>
        <item x="1"/>
        <item x="32"/>
        <item x="18"/>
        <item x="13"/>
        <item x="9"/>
        <item x="40"/>
        <item x="36"/>
        <item x="39"/>
        <item x="0"/>
        <item x="44"/>
        <item x="14"/>
        <item x="42"/>
        <item x="33"/>
        <item x="25"/>
        <item x="8"/>
        <item x="19"/>
        <item x="6"/>
        <item x="26"/>
        <item x="4"/>
        <item x="37"/>
        <item x="12"/>
        <item x="27"/>
        <item x="28"/>
        <item x="22"/>
        <item x="3"/>
        <item x="30"/>
        <item x="43"/>
        <item x="24"/>
        <item x="20"/>
        <item x="10"/>
        <item x="31"/>
        <item x="48"/>
        <item x="5"/>
        <item x="21"/>
        <item x="23"/>
        <item x="15"/>
        <item x="35"/>
        <item x="7"/>
        <item x="41"/>
        <item x="45"/>
        <item x="38"/>
        <item m="1" x="51"/>
        <item x="29"/>
        <item x="47"/>
        <item x="49"/>
        <item x="16"/>
        <item h="1" x="50"/>
        <item x="11"/>
      </items>
    </pivotField>
    <pivotField axis="axisRow" compact="0" outline="0" subtotalTop="0" showAll="0">
      <items count="194">
        <item x="95"/>
        <item x="84"/>
        <item x="0"/>
        <item x="1"/>
        <item x="175"/>
        <item x="2"/>
        <item x="3"/>
        <item x="177"/>
        <item x="174"/>
        <item x="27"/>
        <item x="165"/>
        <item x="173"/>
        <item x="147"/>
        <item x="80"/>
        <item x="61"/>
        <item x="48"/>
        <item x="32"/>
        <item x="4"/>
        <item x="158"/>
        <item x="5"/>
        <item x="154"/>
        <item x="88"/>
        <item x="90"/>
        <item x="133"/>
        <item x="33"/>
        <item x="73"/>
        <item x="91"/>
        <item x="52"/>
        <item x="109"/>
        <item x="162"/>
        <item x="114"/>
        <item x="116"/>
        <item x="108"/>
        <item x="142"/>
        <item x="42"/>
        <item x="124"/>
        <item x="92"/>
        <item x="156"/>
        <item x="55"/>
        <item x="77"/>
        <item x="43"/>
        <item x="122"/>
        <item x="166"/>
        <item x="83"/>
        <item x="38"/>
        <item m="1" x="189"/>
        <item x="176"/>
        <item x="163"/>
        <item x="172"/>
        <item x="151"/>
        <item x="75"/>
        <item x="79"/>
        <item x="119"/>
        <item x="144"/>
        <item x="140"/>
        <item x="23"/>
        <item x="69"/>
        <item x="121"/>
        <item x="111"/>
        <item x="68"/>
        <item x="171"/>
        <item x="120"/>
        <item x="60"/>
        <item x="44"/>
        <item x="179"/>
        <item x="93"/>
        <item x="94"/>
        <item x="143"/>
        <item x="117"/>
        <item x="127"/>
        <item x="145"/>
        <item x="34"/>
        <item x="130"/>
        <item x="137"/>
        <item x="164"/>
        <item x="146"/>
        <item x="82"/>
        <item x="89"/>
        <item x="45"/>
        <item x="110"/>
        <item x="46"/>
        <item x="105"/>
        <item x="39"/>
        <item x="182"/>
        <item x="128"/>
        <item x="103"/>
        <item x="132"/>
        <item x="153"/>
        <item m="1" x="192"/>
        <item x="126"/>
        <item x="54"/>
        <item x="86"/>
        <item x="138"/>
        <item x="24"/>
        <item x="180"/>
        <item x="129"/>
        <item x="157"/>
        <item x="181"/>
        <item x="136"/>
        <item x="72"/>
        <item x="50"/>
        <item x="65"/>
        <item x="170"/>
        <item x="125"/>
        <item x="51"/>
        <item x="155"/>
        <item x="47"/>
        <item x="63"/>
        <item x="112"/>
        <item x="35"/>
        <item x="74"/>
        <item x="71"/>
        <item x="149"/>
        <item x="113"/>
        <item x="56"/>
        <item x="102"/>
        <item x="25"/>
        <item x="76"/>
        <item x="9"/>
        <item x="96"/>
        <item x="141"/>
        <item x="53"/>
        <item x="81"/>
        <item x="167"/>
        <item x="59"/>
        <item x="49"/>
        <item x="28"/>
        <item x="97"/>
        <item x="10"/>
        <item x="168"/>
        <item x="29"/>
        <item x="66"/>
        <item x="67"/>
        <item x="62"/>
        <item x="169"/>
        <item x="15"/>
        <item x="139"/>
        <item x="152"/>
        <item x="160"/>
        <item x="70"/>
        <item x="64"/>
        <item x="115"/>
        <item x="78"/>
        <item x="85"/>
        <item x="161"/>
        <item x="159"/>
        <item x="40"/>
        <item x="135"/>
        <item x="98"/>
        <item x="178"/>
        <item x="150"/>
        <item x="118"/>
        <item x="106"/>
        <item x="99"/>
        <item x="26"/>
        <item m="1" x="190"/>
        <item x="131"/>
        <item m="1" x="191"/>
        <item x="100"/>
        <item x="87"/>
        <item x="41"/>
        <item x="30"/>
        <item x="101"/>
        <item x="11"/>
        <item x="123"/>
        <item x="12"/>
        <item x="104"/>
        <item x="13"/>
        <item x="58"/>
        <item x="134"/>
        <item x="57"/>
        <item x="107"/>
        <item x="36"/>
        <item x="37"/>
        <item x="31"/>
        <item x="188"/>
        <item x="183"/>
        <item x="6"/>
        <item x="7"/>
        <item x="8"/>
        <item x="14"/>
        <item x="19"/>
        <item x="20"/>
        <item x="21"/>
        <item x="22"/>
        <item x="148"/>
        <item x="184"/>
        <item x="185"/>
        <item x="16"/>
        <item x="17"/>
        <item x="18"/>
        <item x="186"/>
        <item x="187"/>
        <item t="default"/>
      </items>
    </pivotField>
    <pivotField axis="axisRow" compact="0" outline="0" subtotalTop="0" showAll="0" sortType="ascending" rankBy="0" defaultSubtotal="0">
      <items count="472">
        <item x="177"/>
        <item x="178"/>
        <item x="176"/>
        <item x="175"/>
        <item x="225"/>
        <item x="423"/>
        <item x="317"/>
        <item x="347"/>
        <item x="313"/>
        <item x="156"/>
        <item x="340"/>
        <item x="53"/>
        <item x="390"/>
        <item x="157"/>
        <item x="27"/>
        <item x="78"/>
        <item x="92"/>
        <item x="377"/>
        <item x="291"/>
        <item x="213"/>
        <item x="183"/>
        <item x="216"/>
        <item x="104"/>
        <item x="435"/>
        <item x="257"/>
        <item x="105"/>
        <item x="247"/>
        <item x="376"/>
        <item m="1" x="470"/>
        <item x="415"/>
        <item x="4"/>
        <item x="314"/>
        <item x="406"/>
        <item x="412"/>
        <item x="62"/>
        <item x="392"/>
        <item x="310"/>
        <item x="362"/>
        <item x="5"/>
        <item x="33"/>
        <item x="224"/>
        <item x="137"/>
        <item x="341"/>
        <item x="371"/>
        <item x="226"/>
        <item x="6"/>
        <item x="228"/>
        <item x="56"/>
        <item m="1" x="471"/>
        <item x="133"/>
        <item x="112"/>
        <item x="391"/>
        <item x="54"/>
        <item x="318"/>
        <item x="342"/>
        <item x="94"/>
        <item x="111"/>
        <item x="331"/>
        <item x="272"/>
        <item x="158"/>
        <item x="168"/>
        <item m="1" x="465"/>
        <item x="161"/>
        <item x="155"/>
        <item x="311"/>
        <item x="445"/>
        <item x="319"/>
        <item x="98"/>
        <item x="259"/>
        <item x="120"/>
        <item x="411"/>
        <item x="93"/>
        <item x="171"/>
        <item x="197"/>
        <item x="199"/>
        <item x="201"/>
        <item x="397"/>
        <item x="43"/>
        <item x="143"/>
        <item m="1" x="467"/>
        <item x="315"/>
        <item x="134"/>
        <item x="66"/>
        <item x="302"/>
        <item x="242"/>
        <item x="384"/>
        <item x="358"/>
        <item x="436"/>
        <item x="260"/>
        <item x="229"/>
        <item x="135"/>
        <item x="113"/>
        <item x="395"/>
        <item x="55"/>
        <item x="287"/>
        <item x="431"/>
        <item x="343"/>
        <item x="59"/>
        <item x="52"/>
        <item x="34"/>
        <item x="266"/>
        <item x="410"/>
        <item x="301"/>
        <item x="61"/>
        <item x="230"/>
        <item x="174"/>
        <item x="114"/>
        <item x="19"/>
        <item x="365"/>
        <item x="440"/>
        <item x="252"/>
        <item x="325"/>
        <item x="352"/>
        <item x="351"/>
        <item x="209"/>
        <item x="345"/>
        <item x="339"/>
        <item x="344"/>
        <item x="57"/>
        <item x="167"/>
        <item x="425"/>
        <item x="159"/>
        <item x="79"/>
        <item x="218"/>
        <item x="447"/>
        <item x="273"/>
        <item x="215"/>
        <item x="80"/>
        <item x="193"/>
        <item x="420"/>
        <item x="44"/>
        <item x="254"/>
        <item x="402"/>
        <item x="413"/>
        <item x="8"/>
        <item x="439"/>
        <item x="434"/>
        <item x="206"/>
        <item x="386"/>
        <item x="211"/>
        <item x="379"/>
        <item x="382"/>
        <item x="309"/>
        <item x="426"/>
        <item x="405"/>
        <item x="58"/>
        <item x="387"/>
        <item x="75"/>
        <item x="76"/>
        <item x="83"/>
        <item x="7"/>
        <item x="116"/>
        <item x="136"/>
        <item x="152"/>
        <item x="263"/>
        <item x="326"/>
        <item x="162"/>
        <item x="355"/>
        <item x="293"/>
        <item x="277"/>
        <item x="262"/>
        <item x="23"/>
        <item x="324"/>
        <item x="337"/>
        <item x="0"/>
        <item x="117"/>
        <item x="45"/>
        <item x="49"/>
        <item x="147"/>
        <item x="148"/>
        <item x="196"/>
        <item x="354"/>
        <item x="131"/>
        <item x="96"/>
        <item x="231"/>
        <item x="232"/>
        <item x="295"/>
        <item x="274"/>
        <item x="282"/>
        <item x="109"/>
        <item x="388"/>
        <item x="330"/>
        <item x="149"/>
        <item x="306"/>
        <item x="357"/>
        <item x="385"/>
        <item x="107"/>
        <item x="422"/>
        <item x="444"/>
        <item x="389"/>
        <item x="217"/>
        <item x="204"/>
        <item x="203"/>
        <item m="1" x="469"/>
        <item x="90"/>
        <item x="84"/>
        <item x="368"/>
        <item x="378"/>
        <item x="400"/>
        <item x="18"/>
        <item x="15"/>
        <item x="35"/>
        <item x="82"/>
        <item x="275"/>
        <item x="227"/>
        <item x="261"/>
        <item x="320"/>
        <item x="316"/>
        <item x="249"/>
        <item x="404"/>
        <item x="244"/>
        <item x="173"/>
        <item x="279"/>
        <item x="50"/>
        <item x="356"/>
        <item x="187"/>
        <item x="189"/>
        <item x="188"/>
        <item x="190"/>
        <item x="185"/>
        <item x="191"/>
        <item x="327"/>
        <item x="110"/>
        <item x="380"/>
        <item x="85"/>
        <item x="453"/>
        <item x="364"/>
        <item x="370"/>
        <item x="374"/>
        <item x="20"/>
        <item x="21"/>
        <item x="222"/>
        <item x="163"/>
        <item x="454"/>
        <item x="414"/>
        <item x="16"/>
        <item x="184"/>
        <item x="47"/>
        <item x="332"/>
        <item x="108"/>
        <item x="448"/>
        <item x="276"/>
        <item x="36"/>
        <item x="48"/>
        <item x="430"/>
        <item x="452"/>
        <item x="450"/>
        <item x="367"/>
        <item x="373"/>
        <item x="22"/>
        <item x="463"/>
        <item x="462"/>
        <item x="449"/>
        <item x="64"/>
        <item x="446"/>
        <item x="296"/>
        <item x="304"/>
        <item x="278"/>
        <item x="24"/>
        <item x="361"/>
        <item x="17"/>
        <item x="86"/>
        <item x="65"/>
        <item x="407"/>
        <item x="164"/>
        <item x="169"/>
        <item x="170"/>
        <item x="346"/>
        <item x="127"/>
        <item x="3"/>
        <item x="457"/>
        <item x="437"/>
        <item m="1" x="466"/>
        <item x="192"/>
        <item x="233"/>
        <item x="438"/>
        <item x="87"/>
        <item x="99"/>
        <item x="312"/>
        <item x="451"/>
        <item x="268"/>
        <item x="250"/>
        <item x="297"/>
        <item x="37"/>
        <item x="40"/>
        <item x="63"/>
        <item x="396"/>
        <item x="363"/>
        <item x="441"/>
        <item x="219"/>
        <item x="408"/>
        <item x="205"/>
        <item x="202"/>
        <item x="77"/>
        <item x="241"/>
        <item x="100"/>
        <item x="67"/>
        <item x="151"/>
        <item x="145"/>
        <item x="153"/>
        <item x="138"/>
        <item x="328"/>
        <item x="208"/>
        <item x="1"/>
        <item x="9"/>
        <item x="234"/>
        <item x="122"/>
        <item x="394"/>
        <item x="172"/>
        <item x="38"/>
        <item x="41"/>
        <item x="335"/>
        <item x="101"/>
        <item x="283"/>
        <item x="284"/>
        <item x="181"/>
        <item x="88"/>
        <item x="308"/>
        <item x="60"/>
        <item x="68"/>
        <item x="119"/>
        <item x="118"/>
        <item x="461"/>
        <item x="383"/>
        <item x="25"/>
        <item x="115"/>
        <item x="360"/>
        <item x="91"/>
        <item x="160"/>
        <item x="235"/>
        <item x="214"/>
        <item x="336"/>
        <item x="258"/>
        <item x="139"/>
        <item x="427"/>
        <item x="280"/>
        <item x="102"/>
        <item x="251"/>
        <item x="236"/>
        <item x="409"/>
        <item x="124"/>
        <item x="329"/>
        <item x="165"/>
        <item x="333"/>
        <item x="298"/>
        <item x="398"/>
        <item x="348"/>
        <item x="428"/>
        <item x="140"/>
        <item x="321"/>
        <item x="28"/>
        <item x="69"/>
        <item x="10"/>
        <item x="194"/>
        <item x="290"/>
        <item x="289"/>
        <item x="103"/>
        <item x="146"/>
        <item x="150"/>
        <item x="106"/>
        <item x="221"/>
        <item x="207"/>
        <item x="212"/>
        <item x="455"/>
        <item x="294"/>
        <item x="459"/>
        <item x="366"/>
        <item x="97"/>
        <item x="71"/>
        <item x="271"/>
        <item x="285"/>
        <item x="95"/>
        <item x="403"/>
        <item x="195"/>
        <item x="286"/>
        <item x="198"/>
        <item x="200"/>
        <item x="39"/>
        <item x="42"/>
        <item x="269"/>
        <item x="417"/>
        <item x="419"/>
        <item x="281"/>
        <item x="456"/>
        <item x="123"/>
        <item x="421"/>
        <item x="70"/>
        <item x="121"/>
        <item x="349"/>
        <item x="288"/>
        <item x="418"/>
        <item x="154"/>
        <item x="270"/>
        <item x="267"/>
        <item x="292"/>
        <item x="141"/>
        <item x="166"/>
        <item x="248"/>
        <item x="210"/>
        <item x="264"/>
        <item x="237"/>
        <item x="186"/>
        <item x="132"/>
        <item x="29"/>
        <item x="381"/>
        <item x="81"/>
        <item x="322"/>
        <item x="30"/>
        <item x="401"/>
        <item x="125"/>
        <item x="429"/>
        <item x="220"/>
        <item x="334"/>
        <item x="460"/>
        <item x="416"/>
        <item x="375"/>
        <item x="458"/>
        <item x="239"/>
        <item x="353"/>
        <item x="307"/>
        <item x="399"/>
        <item x="142"/>
        <item x="238"/>
        <item x="442"/>
        <item x="443"/>
        <item x="432"/>
        <item x="255"/>
        <item x="350"/>
        <item x="265"/>
        <item x="323"/>
        <item x="303"/>
        <item x="243"/>
        <item x="26"/>
        <item x="72"/>
        <item x="32"/>
        <item x="299"/>
        <item x="126"/>
        <item x="393"/>
        <item x="369"/>
        <item m="1" x="468"/>
        <item x="14"/>
        <item x="223"/>
        <item x="433"/>
        <item x="128"/>
        <item x="130"/>
        <item x="73"/>
        <item x="46"/>
        <item x="51"/>
        <item x="89"/>
        <item x="2"/>
        <item x="11"/>
        <item x="12"/>
        <item x="13"/>
        <item x="240"/>
        <item x="300"/>
        <item x="246"/>
        <item x="182"/>
        <item x="245"/>
        <item x="180"/>
        <item x="372"/>
        <item x="424"/>
        <item x="179"/>
        <item x="256"/>
        <item x="129"/>
        <item x="305"/>
        <item x="359"/>
        <item x="31"/>
        <item x="338"/>
        <item x="253"/>
        <item x="144"/>
        <item x="74"/>
        <item x="464"/>
      </items>
    </pivotField>
  </pivotFields>
  <rowFields count="3">
    <field x="0"/>
    <field x="2"/>
    <field x="1"/>
  </rowFields>
  <rowItems count="528">
    <i>
      <x/>
      <x v="16"/>
      <x v="9"/>
    </i>
    <i r="1">
      <x v="55"/>
      <x v="6"/>
    </i>
    <i r="1">
      <x v="58"/>
      <x v="40"/>
    </i>
    <i r="1">
      <x v="71"/>
      <x v="16"/>
    </i>
    <i r="1">
      <x v="72"/>
      <x v="24"/>
    </i>
    <i r="1">
      <x v="105"/>
      <x v="34"/>
    </i>
    <i r="1">
      <x v="125"/>
      <x v="44"/>
    </i>
    <i r="1">
      <x v="159"/>
      <x v="80"/>
    </i>
    <i r="1">
      <x v="173"/>
      <x v="55"/>
    </i>
    <i r="1">
      <x v="177"/>
      <x v="63"/>
    </i>
    <i r="1">
      <x v="178"/>
      <x v="160"/>
    </i>
    <i r="1">
      <x v="203"/>
      <x v="71"/>
    </i>
    <i r="1">
      <x v="211"/>
      <x v="82"/>
    </i>
    <i r="1">
      <x v="212"/>
      <x v="109"/>
    </i>
    <i r="1">
      <x v="241"/>
      <x v="78"/>
    </i>
    <i r="1">
      <x v="242"/>
      <x v="93"/>
    </i>
    <i r="1">
      <x v="257"/>
      <x v="106"/>
    </i>
    <i r="1">
      <x v="293"/>
      <x v="3"/>
    </i>
    <i r="1">
      <x v="308"/>
      <x v="154"/>
    </i>
    <i r="1">
      <x v="313"/>
      <x v="172"/>
    </i>
    <i r="1">
      <x v="314"/>
      <x v="173"/>
    </i>
    <i r="1">
      <x v="319"/>
      <x v="161"/>
    </i>
    <i r="1">
      <x v="335"/>
      <x v="116"/>
    </i>
    <i r="1">
      <x v="336"/>
      <x v="125"/>
    </i>
    <i r="1">
      <x v="356"/>
      <x v="130"/>
    </i>
    <i r="1">
      <x v="367"/>
      <x v="174"/>
    </i>
    <i r="1">
      <x v="370"/>
      <x v="2"/>
    </i>
    <i r="1">
      <x v="373"/>
      <x v="146"/>
    </i>
    <i r="1">
      <x v="374"/>
      <x v="5"/>
    </i>
    <i r="1">
      <x v="382"/>
      <x v="126"/>
    </i>
    <i>
      <x v="1"/>
      <x/>
      <x v="82"/>
    </i>
    <i r="1">
      <x v="1"/>
      <x v="93"/>
    </i>
    <i r="1">
      <x v="2"/>
      <x v="63"/>
    </i>
    <i r="1">
      <x v="3"/>
      <x v="24"/>
    </i>
    <i>
      <x v="2"/>
      <x v="129"/>
      <x v="47"/>
    </i>
    <i r="1">
      <x v="187"/>
      <x v="74"/>
    </i>
    <i r="1">
      <x v="385"/>
      <x v="136"/>
    </i>
    <i>
      <x v="3"/>
      <x v="44"/>
      <x v="21"/>
    </i>
    <i r="1">
      <x v="46"/>
      <x v="22"/>
    </i>
    <i r="1">
      <x v="88"/>
      <x v="28"/>
    </i>
    <i r="1">
      <x v="89"/>
      <x v="26"/>
    </i>
    <i r="1">
      <x v="104"/>
      <x v="36"/>
    </i>
    <i r="1">
      <x v="142"/>
      <x v="52"/>
    </i>
    <i r="1">
      <x v="160"/>
      <x v="58"/>
    </i>
    <i r="1">
      <x v="174"/>
      <x v="65"/>
    </i>
    <i r="1">
      <x v="175"/>
      <x v="66"/>
    </i>
    <i r="1">
      <x v="183"/>
      <x v="68"/>
    </i>
    <i r="1">
      <x v="205"/>
      <x v="79"/>
    </i>
    <i r="1">
      <x v="260"/>
      <x v="189"/>
    </i>
    <i r="1">
      <x v="273"/>
      <x v="107"/>
    </i>
    <i r="1">
      <x v="274"/>
      <x/>
    </i>
    <i r="1">
      <x v="280"/>
      <x v="108"/>
    </i>
    <i r="1">
      <x v="297"/>
      <x v="113"/>
    </i>
    <i r="1">
      <x v="305"/>
      <x v="117"/>
    </i>
    <i r="1">
      <x v="329"/>
      <x v="119"/>
    </i>
    <i r="1">
      <x v="338"/>
      <x v="127"/>
    </i>
    <i r="1">
      <x v="400"/>
      <x v="142"/>
    </i>
    <i r="1">
      <x v="401"/>
      <x v="133"/>
    </i>
    <i r="1">
      <x v="417"/>
      <x v="153"/>
    </i>
    <i r="1">
      <x v="418"/>
      <x v="152"/>
    </i>
    <i r="1">
      <x v="419"/>
      <x v="151"/>
    </i>
    <i r="1">
      <x v="422"/>
      <x v="148"/>
    </i>
    <i r="1">
      <x v="434"/>
      <x v="158"/>
    </i>
    <i r="1">
      <x v="453"/>
      <x v="162"/>
    </i>
    <i>
      <x v="4"/>
      <x v="27"/>
      <x v="98"/>
    </i>
    <i r="1">
      <x v="40"/>
      <x v="19"/>
    </i>
    <i r="1">
      <x v="43"/>
      <x v="23"/>
    </i>
    <i r="1">
      <x v="137"/>
      <x v="50"/>
    </i>
    <i r="1">
      <x v="171"/>
      <x v="58"/>
    </i>
    <i r="1">
      <x v="196"/>
      <x v="72"/>
    </i>
    <i r="1">
      <x v="197"/>
      <x v="73"/>
    </i>
    <i r="1">
      <x v="199"/>
      <x v="190"/>
    </i>
    <i r="1">
      <x v="200"/>
      <x v="135"/>
    </i>
    <i r="1">
      <x v="225"/>
      <x v="83"/>
    </i>
    <i r="1">
      <x v="226"/>
      <x v="84"/>
    </i>
    <i r="1">
      <x v="227"/>
      <x v="86"/>
    </i>
    <i r="1">
      <x v="228"/>
      <x v="85"/>
    </i>
    <i r="1">
      <x v="229"/>
      <x v="182"/>
    </i>
    <i r="1">
      <x v="230"/>
      <x v="183"/>
    </i>
    <i r="1">
      <x v="231"/>
      <x v="91"/>
    </i>
    <i r="1">
      <x v="235"/>
      <x v="188"/>
    </i>
    <i r="1">
      <x v="245"/>
      <x v="97"/>
    </i>
    <i r="1">
      <x v="246"/>
      <x v="94"/>
    </i>
    <i r="1">
      <x v="247"/>
      <x v="95"/>
    </i>
    <i r="1">
      <x v="248"/>
      <x v="104"/>
    </i>
    <i r="1">
      <x v="249"/>
      <x v="184"/>
    </i>
    <i r="1">
      <x v="250"/>
      <x v="192"/>
    </i>
    <i r="1">
      <x v="251"/>
      <x v="191"/>
    </i>
    <i r="1">
      <x v="252"/>
      <x v="64"/>
    </i>
    <i r="1">
      <x v="360"/>
      <x v="133"/>
    </i>
    <i r="1">
      <x v="361"/>
      <x v="131"/>
    </i>
    <i r="1">
      <x v="362"/>
      <x v="132"/>
    </i>
    <i r="1">
      <x v="404"/>
      <x v="136"/>
    </i>
    <i r="1">
      <x v="411"/>
      <x v="143"/>
    </i>
    <i r="1">
      <x v="413"/>
      <x v="187"/>
    </i>
    <i r="1">
      <x v="414"/>
      <x v="145"/>
    </i>
    <i r="1">
      <x v="415"/>
      <x v="147"/>
    </i>
    <i r="1">
      <x v="437"/>
      <x v="185"/>
    </i>
    <i r="1">
      <x v="438"/>
      <x v="156"/>
    </i>
    <i r="1">
      <x v="440"/>
      <x v="180"/>
    </i>
    <i r="1">
      <x v="441"/>
      <x v="159"/>
    </i>
    <i r="1">
      <x v="462"/>
      <x v="171"/>
    </i>
    <i>
      <x v="5"/>
      <x v="83"/>
      <x v="93"/>
    </i>
    <i r="1">
      <x v="84"/>
      <x v="24"/>
    </i>
    <i r="1">
      <x v="210"/>
      <x v="85"/>
    </i>
    <i r="1">
      <x v="256"/>
      <x v="172"/>
    </i>
    <i r="1">
      <x v="365"/>
      <x v="135"/>
    </i>
    <i r="1">
      <x v="430"/>
      <x v="106"/>
    </i>
    <i r="1">
      <x v="431"/>
      <x v="154"/>
    </i>
    <i>
      <x v="6"/>
      <x v="18"/>
      <x v="9"/>
    </i>
    <i r="1">
      <x v="20"/>
      <x v="14"/>
    </i>
    <i r="1">
      <x v="21"/>
      <x v="15"/>
    </i>
    <i r="1">
      <x v="102"/>
      <x v="174"/>
    </i>
    <i r="1">
      <x v="110"/>
      <x v="34"/>
    </i>
    <i r="1">
      <x v="123"/>
      <x v="43"/>
    </i>
    <i r="1">
      <x v="131"/>
      <x v="44"/>
    </i>
    <i r="1">
      <x v="158"/>
      <x v="40"/>
    </i>
    <i r="1">
      <x v="176"/>
      <x v="63"/>
    </i>
    <i r="1">
      <x v="189"/>
      <x v="75"/>
    </i>
    <i r="1">
      <x v="190"/>
      <x v="76"/>
    </i>
    <i r="1">
      <x v="204"/>
      <x v="77"/>
    </i>
    <i r="1">
      <x v="255"/>
      <x v="93"/>
    </i>
    <i r="1">
      <x v="281"/>
      <x v="109"/>
    </i>
    <i r="1">
      <x v="282"/>
      <x v="116"/>
    </i>
    <i r="1">
      <x v="315"/>
      <x v="124"/>
    </i>
    <i r="1">
      <x v="330"/>
      <x v="122"/>
    </i>
    <i r="1">
      <x v="337"/>
      <x v="126"/>
    </i>
    <i r="1">
      <x v="344"/>
      <x v="130"/>
    </i>
    <i r="1">
      <x v="364"/>
      <x v="55"/>
    </i>
    <i r="1">
      <x v="394"/>
      <x v="24"/>
    </i>
    <i r="1">
      <x v="416"/>
      <x v="146"/>
    </i>
    <i r="1">
      <x v="435"/>
      <x v="154"/>
    </i>
    <i r="1">
      <x v="454"/>
      <x v="172"/>
    </i>
    <i r="1">
      <x v="456"/>
      <x v="62"/>
    </i>
    <i r="1">
      <x v="458"/>
      <x v="168"/>
    </i>
    <i r="1">
      <x v="461"/>
      <x v="170"/>
    </i>
    <i r="1">
      <x v="468"/>
      <x v="161"/>
    </i>
    <i>
      <x v="7"/>
      <x v="41"/>
      <x v="71"/>
    </i>
    <i r="1">
      <x v="49"/>
      <x v="16"/>
    </i>
    <i r="1">
      <x v="78"/>
      <x v="154"/>
    </i>
    <i r="1">
      <x v="81"/>
      <x v="24"/>
    </i>
    <i r="1">
      <x v="90"/>
      <x v="34"/>
    </i>
    <i r="1">
      <x v="126"/>
      <x v="44"/>
    </i>
    <i r="1">
      <x v="152"/>
      <x v="55"/>
    </i>
    <i r="1">
      <x v="298"/>
      <x v="174"/>
    </i>
    <i r="1">
      <x v="300"/>
      <x v="93"/>
    </i>
    <i r="1">
      <x v="333"/>
      <x v="116"/>
    </i>
    <i r="1">
      <x v="348"/>
      <x v="126"/>
    </i>
    <i r="1">
      <x v="395"/>
      <x v="130"/>
    </i>
    <i r="1">
      <x v="421"/>
      <x v="146"/>
    </i>
    <i r="1">
      <x v="434"/>
      <x v="80"/>
    </i>
    <i r="1">
      <x v="469"/>
      <x v="161"/>
    </i>
    <i>
      <x v="8"/>
      <x v="15"/>
      <x v="9"/>
    </i>
    <i r="1">
      <x v="122"/>
      <x v="40"/>
    </i>
    <i r="1">
      <x v="127"/>
      <x v="44"/>
    </i>
    <i r="1">
      <x v="405"/>
      <x v="130"/>
    </i>
    <i r="1">
      <x v="434"/>
      <x v="146"/>
    </i>
    <i>
      <x v="9"/>
      <x v="86"/>
      <x v="28"/>
    </i>
    <i r="1">
      <x v="95"/>
      <x v="27"/>
    </i>
    <i r="1">
      <x v="138"/>
      <x v="50"/>
    </i>
    <i r="1">
      <x v="146"/>
      <x v="53"/>
    </i>
    <i r="1">
      <x v="157"/>
      <x v="57"/>
    </i>
    <i r="1">
      <x v="184"/>
      <x v="69"/>
    </i>
    <i r="1">
      <x v="185"/>
      <x v="67"/>
    </i>
    <i r="1">
      <x v="214"/>
      <x v="89"/>
    </i>
    <i r="1">
      <x v="270"/>
      <x v="186"/>
    </i>
    <i r="1">
      <x v="423"/>
      <x v="149"/>
    </i>
    <i r="1">
      <x v="424"/>
      <x v="168"/>
    </i>
    <i r="1">
      <x v="425"/>
      <x v="152"/>
    </i>
    <i>
      <x v="10"/>
      <x v="8"/>
      <x v="9"/>
    </i>
    <i r="1">
      <x v="31"/>
      <x v="16"/>
    </i>
    <i r="1">
      <x v="80"/>
      <x v="24"/>
    </i>
    <i r="1">
      <x v="207"/>
      <x v="78"/>
    </i>
    <i r="1">
      <x v="278"/>
      <x v="106"/>
    </i>
    <i r="1">
      <x v="297"/>
      <x v="174"/>
    </i>
    <i r="1">
      <x v="332"/>
      <x v="116"/>
    </i>
    <i r="1">
      <x v="412"/>
      <x v="130"/>
    </i>
    <i>
      <x v="11"/>
      <x v="7"/>
      <x v="116"/>
    </i>
    <i r="1">
      <x v="10"/>
      <x v="9"/>
    </i>
    <i r="1">
      <x v="42"/>
      <x v="16"/>
    </i>
    <i r="1">
      <x v="54"/>
      <x v="24"/>
    </i>
    <i r="1">
      <x v="96"/>
      <x v="30"/>
    </i>
    <i r="1">
      <x v="112"/>
      <x v="161"/>
    </i>
    <i r="1">
      <x v="113"/>
      <x v="160"/>
    </i>
    <i r="1">
      <x v="115"/>
      <x v="39"/>
    </i>
    <i r="1">
      <x v="117"/>
      <x v="34"/>
    </i>
    <i r="1">
      <x v="207"/>
      <x v="78"/>
    </i>
    <i r="1">
      <x v="267"/>
      <x v="103"/>
    </i>
    <i r="1">
      <x v="297"/>
      <x v="174"/>
    </i>
    <i r="1">
      <x v="346"/>
      <x v="126"/>
    </i>
    <i r="1">
      <x v="388"/>
      <x v="141"/>
    </i>
    <i r="1">
      <x v="427"/>
      <x v="146"/>
    </i>
    <i r="1">
      <x v="459"/>
      <x v="169"/>
    </i>
    <i>
      <x v="12"/>
      <x v="30"/>
      <x v="17"/>
    </i>
    <i r="1">
      <x v="38"/>
      <x v="19"/>
    </i>
    <i r="1">
      <x v="45"/>
      <x v="177"/>
    </i>
    <i r="1">
      <x v="134"/>
      <x v="179"/>
    </i>
    <i r="1">
      <x v="150"/>
      <x v="178"/>
    </i>
    <i r="1">
      <x v="164"/>
      <x v="2"/>
    </i>
    <i r="1">
      <x v="269"/>
      <x v="6"/>
    </i>
    <i r="1">
      <x v="303"/>
      <x v="3"/>
    </i>
    <i r="1">
      <x v="304"/>
      <x v="118"/>
    </i>
    <i r="1">
      <x v="352"/>
      <x v="128"/>
    </i>
    <i r="1">
      <x v="449"/>
      <x v="5"/>
    </i>
    <i r="1">
      <x v="450"/>
      <x v="163"/>
    </i>
    <i r="1">
      <x v="451"/>
      <x v="165"/>
    </i>
    <i r="1">
      <x v="452"/>
      <x v="167"/>
    </i>
    <i>
      <x v="13"/>
      <x v="29"/>
      <x v="18"/>
    </i>
    <i r="1">
      <x v="32"/>
      <x v="20"/>
    </i>
    <i r="1">
      <x v="33"/>
      <x v="22"/>
    </i>
    <i r="1">
      <x v="70"/>
      <x v="25"/>
    </i>
    <i r="1">
      <x v="101"/>
      <x v="37"/>
    </i>
    <i r="1">
      <x v="133"/>
      <x v="50"/>
    </i>
    <i r="1">
      <x v="209"/>
      <x v="87"/>
    </i>
    <i r="1">
      <x v="234"/>
      <x v="96"/>
    </i>
    <i r="1">
      <x v="263"/>
      <x v="105"/>
    </i>
    <i r="1">
      <x v="290"/>
      <x v="110"/>
    </i>
    <i r="1">
      <x v="339"/>
      <x v="127"/>
    </i>
    <i r="1">
      <x v="372"/>
      <x v="137"/>
    </i>
    <i>
      <x v="14"/>
      <x v="4"/>
      <x v="9"/>
    </i>
    <i r="1">
      <x v="168"/>
      <x v="44"/>
    </i>
    <i r="1">
      <x v="169"/>
      <x v="55"/>
    </i>
    <i r="1">
      <x v="182"/>
      <x v="63"/>
    </i>
    <i r="1">
      <x v="287"/>
      <x v="109"/>
    </i>
    <i r="1">
      <x v="289"/>
      <x v="172"/>
    </i>
    <i r="1">
      <x v="297"/>
      <x v="174"/>
    </i>
    <i r="1">
      <x v="311"/>
      <x v="116"/>
    </i>
    <i r="1">
      <x v="357"/>
      <x v="24"/>
    </i>
    <i r="1">
      <x v="358"/>
      <x v="146"/>
    </i>
    <i>
      <x v="15"/>
      <x v="85"/>
      <x v="33"/>
    </i>
    <i r="1">
      <x v="141"/>
      <x v="54"/>
    </i>
    <i r="1">
      <x v="180"/>
      <x v="70"/>
    </i>
    <i r="1">
      <x v="223"/>
      <x v="92"/>
    </i>
    <i r="1">
      <x v="323"/>
      <x v="120"/>
    </i>
    <i r="1">
      <x v="366"/>
      <x v="135"/>
    </i>
    <i>
      <x v="16"/>
      <x v="24"/>
      <x v="9"/>
    </i>
    <i r="1">
      <x v="332"/>
      <x v="116"/>
    </i>
    <i>
      <x v="17"/>
      <x v="434"/>
      <x v="172"/>
    </i>
    <i>
      <x v="18"/>
      <x v="11"/>
      <x v="9"/>
    </i>
    <i r="1">
      <x v="34"/>
      <x v="78"/>
    </i>
    <i r="1">
      <x v="47"/>
      <x v="34"/>
    </i>
    <i r="1">
      <x v="52"/>
      <x v="16"/>
    </i>
    <i r="1">
      <x v="82"/>
      <x v="106"/>
    </i>
    <i r="1">
      <x v="93"/>
      <x v="24"/>
    </i>
    <i r="1">
      <x v="97"/>
      <x v="55"/>
    </i>
    <i r="1">
      <x v="103"/>
      <x v="71"/>
    </i>
    <i r="1">
      <x v="118"/>
      <x v="40"/>
    </i>
    <i r="1">
      <x v="145"/>
      <x v="44"/>
    </i>
    <i r="1">
      <x v="147"/>
      <x v="172"/>
    </i>
    <i r="1">
      <x v="148"/>
      <x v="173"/>
    </i>
    <i r="1">
      <x v="253"/>
      <x v="82"/>
    </i>
    <i r="1">
      <x v="262"/>
      <x v="93"/>
    </i>
    <i r="1">
      <x v="285"/>
      <x v="80"/>
    </i>
    <i r="1">
      <x v="293"/>
      <x v="174"/>
    </i>
    <i r="1">
      <x v="296"/>
      <x v="109"/>
    </i>
    <i r="1">
      <x v="318"/>
      <x v="63"/>
    </i>
    <i r="1">
      <x v="319"/>
      <x v="116"/>
    </i>
    <i r="1">
      <x v="351"/>
      <x v="126"/>
    </i>
    <i r="1">
      <x v="368"/>
      <x v="146"/>
    </i>
    <i r="1">
      <x v="386"/>
      <x v="130"/>
    </i>
    <i r="1">
      <x v="433"/>
      <x v="154"/>
    </i>
    <i r="1">
      <x v="445"/>
      <x v="160"/>
    </i>
    <i r="1">
      <x v="470"/>
      <x v="161"/>
    </i>
    <i>
      <x v="19"/>
      <x v="434"/>
      <x v="172"/>
    </i>
    <i>
      <x v="20"/>
      <x v="39"/>
      <x v="16"/>
    </i>
    <i r="1">
      <x v="99"/>
      <x v="24"/>
    </i>
    <i r="1">
      <x v="201"/>
      <x v="71"/>
    </i>
    <i r="1">
      <x v="242"/>
      <x v="93"/>
    </i>
    <i r="1">
      <x v="283"/>
      <x v="109"/>
    </i>
    <i r="1">
      <x v="284"/>
      <x v="172"/>
    </i>
    <i r="1">
      <x v="309"/>
      <x v="116"/>
    </i>
    <i r="1">
      <x v="310"/>
      <x v="173"/>
    </i>
    <i r="1">
      <x v="377"/>
      <x v="130"/>
    </i>
    <i r="1">
      <x v="378"/>
      <x v="174"/>
    </i>
    <i r="1">
      <x v="434"/>
      <x v="154"/>
    </i>
    <i>
      <x v="21"/>
      <x v="434"/>
      <x v="172"/>
    </i>
    <i>
      <x v="22"/>
      <x v="161"/>
      <x v="55"/>
    </i>
    <i r="1">
      <x v="258"/>
      <x v="93"/>
    </i>
    <i r="1">
      <x v="324"/>
      <x v="116"/>
    </i>
    <i r="1">
      <x v="432"/>
      <x v="154"/>
    </i>
    <i>
      <x v="23"/>
      <x v="6"/>
      <x v="9"/>
    </i>
    <i r="1">
      <x v="53"/>
      <x v="16"/>
    </i>
    <i r="1">
      <x v="66"/>
      <x v="24"/>
    </i>
    <i r="1">
      <x v="206"/>
      <x v="78"/>
    </i>
    <i r="1">
      <x v="297"/>
      <x v="174"/>
    </i>
    <i r="1">
      <x v="317"/>
      <x v="116"/>
    </i>
    <i r="1">
      <x v="349"/>
      <x v="126"/>
    </i>
    <i r="1">
      <x v="406"/>
      <x v="130"/>
    </i>
    <i r="1">
      <x v="429"/>
      <x v="146"/>
    </i>
    <i r="1">
      <x v="434"/>
      <x v="154"/>
    </i>
    <i>
      <x v="24"/>
      <x v="50"/>
      <x v="16"/>
    </i>
    <i r="1">
      <x v="56"/>
      <x v="9"/>
    </i>
    <i r="1">
      <x v="69"/>
      <x v="80"/>
    </i>
    <i r="1">
      <x v="91"/>
      <x v="24"/>
    </i>
    <i r="1">
      <x v="106"/>
      <x v="34"/>
    </i>
    <i r="1">
      <x v="151"/>
      <x v="44"/>
    </i>
    <i r="1">
      <x v="165"/>
      <x v="55"/>
    </i>
    <i r="1">
      <x v="172"/>
      <x v="173"/>
    </i>
    <i r="1">
      <x v="268"/>
      <x v="154"/>
    </i>
    <i r="1">
      <x v="306"/>
      <x v="116"/>
    </i>
    <i r="1">
      <x v="320"/>
      <x v="78"/>
    </i>
    <i r="1">
      <x v="321"/>
      <x v="71"/>
    </i>
    <i r="1">
      <x v="325"/>
      <x v="40"/>
    </i>
    <i r="1">
      <x v="340"/>
      <x v="126"/>
    </i>
    <i r="1">
      <x v="384"/>
      <x v="125"/>
    </i>
    <i r="1">
      <x v="387"/>
      <x v="106"/>
    </i>
    <i r="1">
      <x v="402"/>
      <x v="174"/>
    </i>
    <i r="1">
      <x v="409"/>
      <x v="130"/>
    </i>
    <i r="1">
      <x v="436"/>
      <x v="146"/>
    </i>
    <i r="1">
      <x v="443"/>
      <x v="160"/>
    </i>
    <i r="1">
      <x v="444"/>
      <x v="172"/>
    </i>
    <i r="1">
      <x v="463"/>
      <x v="161"/>
    </i>
    <i>
      <x v="25"/>
      <x v="94"/>
      <x v="30"/>
    </i>
    <i r="1">
      <x v="100"/>
      <x v="24"/>
    </i>
    <i r="1">
      <x v="389"/>
      <x v="141"/>
    </i>
    <i r="1">
      <x v="399"/>
      <x v="16"/>
    </i>
    <i r="1">
      <x v="428"/>
      <x v="146"/>
    </i>
    <i r="1">
      <x v="434"/>
      <x v="172"/>
    </i>
    <i>
      <x v="26"/>
      <x v="128"/>
      <x v="55"/>
    </i>
    <i r="1">
      <x v="154"/>
      <x v="82"/>
    </i>
    <i r="1">
      <x v="434"/>
      <x v="172"/>
    </i>
    <i>
      <x v="27"/>
      <x v="215"/>
      <x v="9"/>
    </i>
    <i r="1">
      <x v="216"/>
      <x v="24"/>
    </i>
    <i r="1">
      <x v="217"/>
      <x v="16"/>
    </i>
    <i r="1">
      <x v="218"/>
      <x v="34"/>
    </i>
    <i r="1">
      <x v="219"/>
      <x v="44"/>
    </i>
    <i r="1">
      <x v="220"/>
      <x v="40"/>
    </i>
    <i>
      <x v="28"/>
      <x v="16"/>
      <x v="9"/>
    </i>
    <i r="1">
      <x v="22"/>
      <x v="154"/>
    </i>
    <i r="1">
      <x v="25"/>
      <x v="160"/>
    </i>
    <i r="1">
      <x v="55"/>
      <x v="40"/>
    </i>
    <i r="1">
      <x v="57"/>
      <x v="41"/>
    </i>
    <i r="1">
      <x v="67"/>
      <x v="80"/>
    </i>
    <i r="1">
      <x v="71"/>
      <x v="16"/>
    </i>
    <i r="1">
      <x v="72"/>
      <x v="27"/>
    </i>
    <i r="1">
      <x v="73"/>
      <x v="132"/>
    </i>
    <i r="1">
      <x v="74"/>
      <x v="56"/>
    </i>
    <i r="1">
      <x v="75"/>
      <x v="135"/>
    </i>
    <i r="1">
      <x v="91"/>
      <x v="29"/>
    </i>
    <i r="1">
      <x v="105"/>
      <x v="38"/>
    </i>
    <i r="1">
      <x v="107"/>
      <x v="181"/>
    </i>
    <i r="1">
      <x v="108"/>
      <x v="71"/>
    </i>
    <i r="1">
      <x v="109"/>
      <x v="7"/>
    </i>
    <i r="1">
      <x v="167"/>
      <x v="126"/>
    </i>
    <i r="1">
      <x v="170"/>
      <x v="131"/>
    </i>
    <i r="1">
      <x v="173"/>
      <x v="15"/>
    </i>
    <i r="1">
      <x v="186"/>
      <x v="172"/>
    </i>
    <i r="1">
      <x v="191"/>
      <x v="25"/>
    </i>
    <i r="1">
      <x v="192"/>
      <x v="99"/>
    </i>
    <i r="1">
      <x v="211"/>
      <x v="90"/>
    </i>
    <i r="1">
      <x v="233"/>
      <x v="103"/>
    </i>
    <i r="1">
      <x v="239"/>
      <x v="173"/>
    </i>
    <i r="1">
      <x v="242"/>
      <x v="93"/>
    </i>
    <i r="1">
      <x v="265"/>
      <x v="100"/>
    </i>
    <i r="1">
      <x v="266"/>
      <x v="104"/>
    </i>
    <i r="1">
      <x v="277"/>
      <x v="106"/>
    </i>
    <i r="1">
      <x v="291"/>
      <x v="110"/>
    </i>
    <i r="1">
      <x v="292"/>
      <x v="111"/>
    </i>
    <i r="1">
      <x v="295"/>
      <x v="109"/>
    </i>
    <i r="1">
      <x v="297"/>
      <x v="114"/>
    </i>
    <i r="1">
      <x v="308"/>
      <x v="121"/>
    </i>
    <i r="1">
      <x v="312"/>
      <x v="116"/>
    </i>
    <i r="1">
      <x v="336"/>
      <x v="125"/>
    </i>
    <i r="1">
      <x v="353"/>
      <x v="140"/>
    </i>
    <i r="1">
      <x v="354"/>
      <x v="141"/>
    </i>
    <i r="1">
      <x v="355"/>
      <x v="31"/>
    </i>
    <i r="1">
      <x v="356"/>
      <x v="130"/>
    </i>
    <i r="1">
      <x v="359"/>
      <x v="161"/>
    </i>
    <i r="1">
      <x v="363"/>
      <x v="176"/>
    </i>
    <i r="1">
      <x v="367"/>
      <x v="63"/>
    </i>
    <i r="1">
      <x v="371"/>
      <x v="44"/>
    </i>
    <i r="1">
      <x v="373"/>
      <x v="101"/>
    </i>
    <i r="1">
      <x v="375"/>
      <x v="59"/>
    </i>
    <i r="1">
      <x v="376"/>
      <x v="139"/>
    </i>
    <i>
      <x v="29"/>
      <x v="68"/>
      <x v="32"/>
    </i>
    <i r="1">
      <x v="114"/>
      <x v="39"/>
    </i>
    <i r="1">
      <x v="398"/>
      <x v="142"/>
    </i>
    <i r="1">
      <x v="426"/>
      <x v="76"/>
    </i>
    <i>
      <x v="30"/>
      <x v="12"/>
      <x v="12"/>
    </i>
    <i r="1">
      <x v="35"/>
      <x v="17"/>
    </i>
    <i r="1">
      <x v="51"/>
      <x v="22"/>
    </i>
    <i r="1">
      <x v="76"/>
      <x v="27"/>
    </i>
    <i r="1">
      <x v="92"/>
      <x v="30"/>
    </i>
    <i r="1">
      <x v="94"/>
      <x v="28"/>
    </i>
    <i r="1">
      <x v="132"/>
      <x v="49"/>
    </i>
    <i r="1">
      <x v="144"/>
      <x v="51"/>
    </i>
    <i r="1">
      <x v="198"/>
      <x v="76"/>
    </i>
    <i r="1">
      <x v="209"/>
      <x v="87"/>
    </i>
    <i r="1">
      <x v="286"/>
      <x v="112"/>
    </i>
    <i r="1">
      <x v="307"/>
      <x v="117"/>
    </i>
    <i r="1">
      <x v="345"/>
      <x v="128"/>
    </i>
    <i r="1">
      <x v="372"/>
      <x v="137"/>
    </i>
    <i r="1">
      <x v="408"/>
      <x v="143"/>
    </i>
    <i r="1">
      <x v="420"/>
      <x v="150"/>
    </i>
    <i>
      <x v="31"/>
      <x v="434"/>
      <x v="172"/>
    </i>
    <i>
      <x v="32"/>
      <x v="121"/>
      <x v="40"/>
    </i>
    <i r="1">
      <x v="236"/>
      <x v="93"/>
    </i>
    <i r="1">
      <x v="434"/>
      <x v="172"/>
    </i>
    <i>
      <x v="33"/>
      <x v="149"/>
      <x v="44"/>
    </i>
    <i r="1">
      <x v="181"/>
      <x v="174"/>
    </i>
    <i r="1">
      <x v="194"/>
      <x v="172"/>
    </i>
    <i r="1">
      <x v="195"/>
      <x v="71"/>
    </i>
    <i r="1">
      <x v="202"/>
      <x v="9"/>
    </i>
    <i r="1">
      <x v="224"/>
      <x v="82"/>
    </i>
    <i r="1">
      <x v="261"/>
      <x v="93"/>
    </i>
    <i r="1">
      <x v="276"/>
      <x v="106"/>
    </i>
    <i r="1">
      <x v="316"/>
      <x v="116"/>
    </i>
    <i r="1">
      <x v="327"/>
      <x v="173"/>
    </i>
    <i r="1">
      <x v="434"/>
      <x v="109"/>
    </i>
    <i r="1">
      <x v="448"/>
      <x v="160"/>
    </i>
    <i>
      <x v="34"/>
      <x v="139"/>
      <x v="51"/>
    </i>
    <i r="1">
      <x v="208"/>
      <x v="81"/>
    </i>
    <i r="1">
      <x v="294"/>
      <x v="115"/>
    </i>
    <i r="1">
      <x v="297"/>
      <x v="174"/>
    </i>
    <i r="1">
      <x v="317"/>
      <x v="116"/>
    </i>
    <i r="1">
      <x v="426"/>
      <x v="152"/>
    </i>
    <i r="1">
      <x v="434"/>
      <x v="154"/>
    </i>
    <i r="1">
      <x v="464"/>
      <x v="161"/>
    </i>
    <i>
      <x v="35"/>
      <x v="271"/>
      <x v="8"/>
    </i>
    <i r="1">
      <x v="275"/>
      <x v="4"/>
    </i>
    <i>
      <x v="36"/>
      <x v="14"/>
      <x v="9"/>
    </i>
    <i r="1">
      <x v="350"/>
      <x v="126"/>
    </i>
    <i r="1">
      <x v="403"/>
      <x v="130"/>
    </i>
    <i r="1">
      <x v="407"/>
      <x v="154"/>
    </i>
    <i r="1">
      <x v="434"/>
      <x v="174"/>
    </i>
    <i r="1">
      <x v="466"/>
      <x v="161"/>
    </i>
    <i>
      <x v="37"/>
      <x v="5"/>
      <x v="10"/>
    </i>
    <i r="1">
      <x v="26"/>
      <x v="13"/>
    </i>
    <i r="1">
      <x v="434"/>
      <x v="172"/>
    </i>
    <i r="1">
      <x v="455"/>
      <x v="166"/>
    </i>
    <i r="1">
      <x v="457"/>
      <x v="168"/>
    </i>
    <i r="1">
      <x v="460"/>
      <x v="170"/>
    </i>
    <i>
      <x v="38"/>
      <x v="116"/>
      <x v="35"/>
    </i>
    <i r="1">
      <x v="163"/>
      <x v="55"/>
    </i>
    <i r="1">
      <x v="279"/>
      <x v="106"/>
    </i>
    <i r="1">
      <x v="297"/>
      <x v="174"/>
    </i>
    <i r="1">
      <x v="369"/>
      <x v="142"/>
    </i>
    <i r="1">
      <x v="392"/>
      <x v="30"/>
    </i>
    <i r="1">
      <x v="393"/>
      <x v="140"/>
    </i>
    <i r="1">
      <x v="434"/>
      <x v="172"/>
    </i>
    <i r="1">
      <x v="467"/>
      <x v="164"/>
    </i>
    <i>
      <x v="39"/>
      <x v="17"/>
      <x v="9"/>
    </i>
    <i r="1">
      <x v="41"/>
      <x v="82"/>
    </i>
    <i r="1">
      <x v="63"/>
      <x v="130"/>
    </i>
    <i r="1">
      <x v="153"/>
      <x v="55"/>
    </i>
    <i r="1">
      <x v="288"/>
      <x v="109"/>
    </i>
    <i r="1">
      <x v="289"/>
      <x v="1"/>
    </i>
    <i r="1">
      <x v="297"/>
      <x v="174"/>
    </i>
    <i r="1">
      <x v="299"/>
      <x v="93"/>
    </i>
    <i r="1">
      <x v="322"/>
      <x v="172"/>
    </i>
    <i r="1">
      <x v="331"/>
      <x v="44"/>
    </i>
    <i r="1">
      <x v="333"/>
      <x v="116"/>
    </i>
    <i r="1">
      <x v="391"/>
      <x v="126"/>
    </i>
    <i r="1">
      <x v="421"/>
      <x v="146"/>
    </i>
    <i r="1">
      <x v="434"/>
      <x v="154"/>
    </i>
    <i>
      <x v="40"/>
      <x v="36"/>
      <x v="16"/>
    </i>
    <i r="1">
      <x v="64"/>
      <x v="55"/>
    </i>
    <i r="1">
      <x v="72"/>
      <x v="24"/>
    </i>
    <i r="1">
      <x v="278"/>
      <x v="106"/>
    </i>
    <i r="1">
      <x v="297"/>
      <x v="174"/>
    </i>
    <i>
      <x v="41"/>
      <x v="77"/>
      <x v="24"/>
    </i>
    <i r="1">
      <x v="98"/>
      <x v="172"/>
    </i>
    <i r="1">
      <x v="130"/>
      <x v="44"/>
    </i>
    <i r="1">
      <x v="166"/>
      <x v="55"/>
    </i>
    <i r="1">
      <x v="167"/>
      <x v="126"/>
    </i>
    <i r="1">
      <x v="213"/>
      <x v="146"/>
    </i>
    <i r="1">
      <x v="237"/>
      <x v="93"/>
    </i>
    <i r="1">
      <x v="243"/>
      <x v="109"/>
    </i>
    <i r="1">
      <x v="446"/>
      <x v="82"/>
    </i>
    <i r="1">
      <x v="447"/>
      <x v="160"/>
    </i>
    <i>
      <x v="42"/>
      <x v="37"/>
      <x v="16"/>
    </i>
    <i r="1">
      <x v="259"/>
      <x v="93"/>
    </i>
    <i r="1">
      <x v="326"/>
      <x v="116"/>
    </i>
    <i r="1">
      <x v="465"/>
      <x v="161"/>
    </i>
    <i>
      <x v="43"/>
      <x v="23"/>
      <x v="11"/>
    </i>
    <i r="1">
      <x v="87"/>
      <x v="28"/>
    </i>
    <i r="1">
      <x v="135"/>
      <x v="46"/>
    </i>
    <i r="1">
      <x v="136"/>
      <x v="48"/>
    </i>
    <i r="1">
      <x v="380"/>
      <x v="136"/>
    </i>
    <i r="1">
      <x v="381"/>
      <x v="144"/>
    </i>
    <i r="1">
      <x v="390"/>
      <x v="138"/>
    </i>
    <i r="1">
      <x v="442"/>
      <x v="60"/>
    </i>
    <i>
      <x v="44"/>
      <x v="111"/>
      <x v="34"/>
    </i>
    <i r="1">
      <x v="155"/>
      <x v="57"/>
    </i>
    <i r="1">
      <x v="162"/>
      <x v="61"/>
    </i>
    <i r="1">
      <x v="221"/>
      <x v="82"/>
    </i>
    <i r="1">
      <x v="238"/>
      <x v="93"/>
    </i>
    <i r="1">
      <x v="297"/>
      <x v="174"/>
    </i>
    <i r="1">
      <x v="301"/>
      <x v="109"/>
    </i>
    <i r="1">
      <x v="341"/>
      <x v="126"/>
    </i>
    <i r="1">
      <x v="343"/>
      <x v="130"/>
    </i>
    <i>
      <x v="46"/>
      <x v="19"/>
      <x v="13"/>
    </i>
    <i r="1">
      <x v="140"/>
      <x v="52"/>
    </i>
    <i r="1">
      <x v="297"/>
      <x v="114"/>
    </i>
    <i r="1">
      <x v="302"/>
      <x v="117"/>
    </i>
    <i r="1">
      <x v="379"/>
      <x v="130"/>
    </i>
    <i r="1">
      <x v="383"/>
      <x v="135"/>
    </i>
    <i r="1">
      <x v="397"/>
      <x v="50"/>
    </i>
    <i>
      <x v="47"/>
      <x v="120"/>
      <x v="42"/>
    </i>
    <i r="1">
      <x v="143"/>
      <x v="50"/>
    </i>
    <i r="1">
      <x v="244"/>
      <x v="102"/>
    </i>
    <i r="1">
      <x v="297"/>
      <x v="114"/>
    </i>
    <i r="1">
      <x v="334"/>
      <x v="123"/>
    </i>
    <i r="1">
      <x v="347"/>
      <x v="129"/>
    </i>
    <i r="1">
      <x v="410"/>
      <x v="134"/>
    </i>
    <i>
      <x v="48"/>
      <x v="65"/>
      <x v="3"/>
    </i>
    <i r="1">
      <x v="124"/>
      <x v="6"/>
    </i>
    <i r="1">
      <x v="188"/>
      <x v="2"/>
    </i>
    <i r="1">
      <x v="240"/>
      <x v="7"/>
    </i>
    <i r="1">
      <x v="254"/>
      <x v="5"/>
    </i>
    <i>
      <x v="49"/>
      <x v="9"/>
      <x v="9"/>
    </i>
    <i r="1">
      <x v="13"/>
      <x v="16"/>
    </i>
    <i r="1">
      <x v="59"/>
      <x v="24"/>
    </i>
    <i r="1">
      <x v="60"/>
      <x v="160"/>
    </i>
    <i r="1">
      <x v="62"/>
      <x v="63"/>
    </i>
    <i r="1">
      <x v="119"/>
      <x v="146"/>
    </i>
    <i r="1">
      <x v="121"/>
      <x v="40"/>
    </i>
    <i r="1">
      <x v="156"/>
      <x v="82"/>
    </i>
    <i r="1">
      <x v="232"/>
      <x v="93"/>
    </i>
    <i r="1">
      <x v="264"/>
      <x v="106"/>
    </i>
    <i r="1">
      <x v="297"/>
      <x v="174"/>
    </i>
    <i r="1">
      <x v="328"/>
      <x v="55"/>
    </i>
    <i r="1">
      <x v="342"/>
      <x v="126"/>
    </i>
    <i r="1">
      <x v="396"/>
      <x v="130"/>
    </i>
    <i>
      <x v="51"/>
      <x v="179"/>
      <x v="63"/>
    </i>
    <i r="1">
      <x v="222"/>
      <x v="82"/>
    </i>
    <i r="1">
      <x v="237"/>
      <x v="93"/>
    </i>
    <i t="grand">
      <x/>
    </i>
  </rowItems>
  <colItems count="1">
    <i/>
  </colItems>
  <dataFields count="1">
    <dataField name="Count of WELL_CODE_TYPE" fld="0"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G530"/>
  <sheetViews>
    <sheetView zoomScalePageLayoutView="0" workbookViewId="0" topLeftCell="G1">
      <selection activeCell="F3" sqref="F3"/>
    </sheetView>
  </sheetViews>
  <sheetFormatPr defaultColWidth="9.140625" defaultRowHeight="12.75"/>
  <cols>
    <col min="1" max="1" width="24.7109375" style="3" bestFit="1" customWidth="1"/>
    <col min="2" max="2" width="5.57421875" style="3" bestFit="1" customWidth="1"/>
    <col min="3" max="3" width="29.140625" style="3" bestFit="1" customWidth="1"/>
    <col min="4" max="4" width="17.8515625" style="0" bestFit="1" customWidth="1"/>
    <col min="5" max="5" width="10.00390625" style="1" customWidth="1"/>
    <col min="6" max="6" width="29.140625" style="1" bestFit="1" customWidth="1"/>
    <col min="7" max="7" width="7.28125" style="1" bestFit="1" customWidth="1"/>
    <col min="8" max="8" width="4.28125" style="1" bestFit="1" customWidth="1"/>
    <col min="9" max="9" width="1.7109375" style="0" customWidth="1"/>
    <col min="10" max="59" width="9.140625" style="1" customWidth="1"/>
  </cols>
  <sheetData>
    <row r="1" spans="1:59" ht="12.75">
      <c r="A1" s="2" t="s">
        <v>535</v>
      </c>
      <c r="B1" s="2" t="s">
        <v>536</v>
      </c>
      <c r="C1" s="2" t="s">
        <v>537</v>
      </c>
      <c r="D1" s="96" t="s">
        <v>1235</v>
      </c>
      <c r="E1" s="174" t="s">
        <v>1195</v>
      </c>
      <c r="F1" s="175"/>
      <c r="G1" s="175"/>
      <c r="H1" s="176"/>
      <c r="J1" s="1" t="s">
        <v>921</v>
      </c>
      <c r="K1" s="1" t="s">
        <v>743</v>
      </c>
      <c r="L1" s="1" t="s">
        <v>1138</v>
      </c>
      <c r="M1" s="1" t="s">
        <v>769</v>
      </c>
      <c r="N1" s="1" t="s">
        <v>807</v>
      </c>
      <c r="O1" s="1" t="s">
        <v>877</v>
      </c>
      <c r="P1" s="1" t="s">
        <v>748</v>
      </c>
      <c r="Q1" s="1" t="s">
        <v>691</v>
      </c>
      <c r="R1" s="1" t="s">
        <v>623</v>
      </c>
      <c r="S1" s="1" t="s">
        <v>1021</v>
      </c>
      <c r="T1" s="1" t="s">
        <v>969</v>
      </c>
      <c r="U1" s="1" t="s">
        <v>1004</v>
      </c>
      <c r="V1" s="1" t="s">
        <v>767</v>
      </c>
      <c r="W1" s="1" t="s">
        <v>1105</v>
      </c>
      <c r="X1" s="1" t="s">
        <v>705</v>
      </c>
      <c r="Y1" s="1" t="s">
        <v>1037</v>
      </c>
      <c r="Z1" s="1" t="s">
        <v>898</v>
      </c>
      <c r="AA1" s="1" t="s">
        <v>768</v>
      </c>
      <c r="AB1" s="1" t="s">
        <v>591</v>
      </c>
      <c r="AC1" s="1" t="s">
        <v>759</v>
      </c>
      <c r="AD1" s="1" t="s">
        <v>559</v>
      </c>
      <c r="AE1" s="1" t="s">
        <v>777</v>
      </c>
      <c r="AF1" s="1" t="s">
        <v>538</v>
      </c>
      <c r="AG1" s="1" t="s">
        <v>974</v>
      </c>
      <c r="AH1" s="1" t="s">
        <v>668</v>
      </c>
      <c r="AI1" s="1" t="s">
        <v>778</v>
      </c>
      <c r="AJ1" s="1" t="s">
        <v>779</v>
      </c>
      <c r="AK1" s="1" t="s">
        <v>763</v>
      </c>
      <c r="AL1" s="1" t="s">
        <v>639</v>
      </c>
      <c r="AM1" s="1" t="s">
        <v>814</v>
      </c>
      <c r="AN1" s="1" t="s">
        <v>1081</v>
      </c>
      <c r="AO1" s="1" t="s">
        <v>766</v>
      </c>
      <c r="AP1" s="1" t="s">
        <v>760</v>
      </c>
      <c r="AQ1" s="1" t="s">
        <v>628</v>
      </c>
      <c r="AR1" s="1" t="s">
        <v>819</v>
      </c>
      <c r="AS1" s="1" t="s">
        <v>1168</v>
      </c>
      <c r="AT1" s="1" t="s">
        <v>547</v>
      </c>
      <c r="AU1" s="1" t="s">
        <v>762</v>
      </c>
      <c r="AV1" s="1" t="s">
        <v>765</v>
      </c>
      <c r="AW1" s="1" t="s">
        <v>712</v>
      </c>
      <c r="AX1" s="1" t="s">
        <v>965</v>
      </c>
      <c r="AY1" s="1" t="s">
        <v>576</v>
      </c>
      <c r="AZ1" s="1" t="s">
        <v>1028</v>
      </c>
      <c r="BA1" s="1" t="s">
        <v>1131</v>
      </c>
      <c r="BB1" s="1" t="s">
        <v>982</v>
      </c>
      <c r="BC1" s="1" t="s">
        <v>811</v>
      </c>
      <c r="BD1" s="1" t="s">
        <v>1146</v>
      </c>
      <c r="BE1" s="1" t="s">
        <v>1181</v>
      </c>
      <c r="BF1" s="1" t="s">
        <v>717</v>
      </c>
      <c r="BG1" s="1" t="s">
        <v>1605</v>
      </c>
    </row>
    <row r="2" spans="1:59" ht="12.75">
      <c r="A2" s="3" t="s">
        <v>767</v>
      </c>
      <c r="B2" s="3" t="s">
        <v>658</v>
      </c>
      <c r="C2" s="3" t="s">
        <v>659</v>
      </c>
      <c r="D2" s="95">
        <v>42339</v>
      </c>
      <c r="E2" s="174" t="s">
        <v>535</v>
      </c>
      <c r="F2" s="174" t="s">
        <v>537</v>
      </c>
      <c r="G2" s="174" t="s">
        <v>536</v>
      </c>
      <c r="H2" s="176" t="s">
        <v>1196</v>
      </c>
      <c r="J2" s="1" t="s">
        <v>640</v>
      </c>
      <c r="K2" s="1" t="s">
        <v>746</v>
      </c>
      <c r="L2" s="1" t="s">
        <v>1140</v>
      </c>
      <c r="M2" s="1" t="s">
        <v>848</v>
      </c>
      <c r="N2" s="1" t="s">
        <v>1606</v>
      </c>
      <c r="O2" s="1" t="s">
        <v>954</v>
      </c>
      <c r="P2" s="1" t="s">
        <v>943</v>
      </c>
      <c r="Q2" s="1" t="s">
        <v>696</v>
      </c>
      <c r="R2" s="1" t="s">
        <v>624</v>
      </c>
      <c r="S2" s="1" t="s">
        <v>1027</v>
      </c>
      <c r="T2" s="1" t="s">
        <v>970</v>
      </c>
      <c r="U2" s="1" t="s">
        <v>1013</v>
      </c>
      <c r="V2" s="1" t="s">
        <v>1590</v>
      </c>
      <c r="W2" s="1" t="s">
        <v>1120</v>
      </c>
      <c r="X2" s="1" t="s">
        <v>846</v>
      </c>
      <c r="Y2" s="1" t="s">
        <v>1071</v>
      </c>
      <c r="Z2" s="1" t="s">
        <v>899</v>
      </c>
      <c r="AA2" s="1" t="s">
        <v>558</v>
      </c>
      <c r="AB2" s="1" t="s">
        <v>592</v>
      </c>
      <c r="AC2" s="1" t="s">
        <v>558</v>
      </c>
      <c r="AD2" s="1" t="s">
        <v>561</v>
      </c>
      <c r="AE2" s="1" t="s">
        <v>558</v>
      </c>
      <c r="AF2" s="1" t="s">
        <v>540</v>
      </c>
      <c r="AG2" s="1" t="s">
        <v>975</v>
      </c>
      <c r="AH2" s="1" t="s">
        <v>670</v>
      </c>
      <c r="AI2" s="1" t="s">
        <v>937</v>
      </c>
      <c r="AJ2" s="1" t="s">
        <v>782</v>
      </c>
      <c r="AK2" s="1" t="s">
        <v>772</v>
      </c>
      <c r="AL2" s="1" t="s">
        <v>640</v>
      </c>
      <c r="AM2" s="1" t="s">
        <v>902</v>
      </c>
      <c r="AN2" s="1" t="s">
        <v>1083</v>
      </c>
      <c r="AO2" s="1" t="s">
        <v>558</v>
      </c>
      <c r="AP2" s="1" t="s">
        <v>721</v>
      </c>
      <c r="AQ2" s="1" t="s">
        <v>630</v>
      </c>
      <c r="AR2" s="1" t="s">
        <v>821</v>
      </c>
      <c r="AS2" s="1" t="s">
        <v>1170</v>
      </c>
      <c r="AT2" s="1" t="s">
        <v>549</v>
      </c>
      <c r="AU2" s="1" t="s">
        <v>1144</v>
      </c>
      <c r="AV2" s="1" t="s">
        <v>1003</v>
      </c>
      <c r="AW2" s="1" t="s">
        <v>1058</v>
      </c>
      <c r="AX2" s="1" t="s">
        <v>966</v>
      </c>
      <c r="AY2" s="1" t="s">
        <v>577</v>
      </c>
      <c r="AZ2" s="1" t="s">
        <v>1032</v>
      </c>
      <c r="BA2" s="1" t="s">
        <v>1165</v>
      </c>
      <c r="BB2" s="1" t="s">
        <v>985</v>
      </c>
      <c r="BC2" s="1" t="s">
        <v>824</v>
      </c>
      <c r="BD2" s="1" t="s">
        <v>1148</v>
      </c>
      <c r="BE2" s="1" t="s">
        <v>1183</v>
      </c>
      <c r="BF2" s="1" t="s">
        <v>718</v>
      </c>
      <c r="BG2" s="1" t="s">
        <v>666</v>
      </c>
    </row>
    <row r="3" spans="1:59" ht="12.75">
      <c r="A3" s="3" t="s">
        <v>767</v>
      </c>
      <c r="B3" s="3" t="s">
        <v>660</v>
      </c>
      <c r="C3" s="3" t="s">
        <v>661</v>
      </c>
      <c r="E3" s="177" t="s">
        <v>921</v>
      </c>
      <c r="F3" s="177" t="s">
        <v>640</v>
      </c>
      <c r="G3" s="177" t="s">
        <v>548</v>
      </c>
      <c r="H3" s="178">
        <v>1</v>
      </c>
      <c r="J3" s="1" t="s">
        <v>642</v>
      </c>
      <c r="K3" s="1" t="s">
        <v>747</v>
      </c>
      <c r="L3" s="1" t="s">
        <v>1639</v>
      </c>
      <c r="M3" s="1" t="s">
        <v>852</v>
      </c>
      <c r="N3" s="1" t="s">
        <v>845</v>
      </c>
      <c r="O3" s="1" t="s">
        <v>878</v>
      </c>
      <c r="P3" s="1" t="s">
        <v>758</v>
      </c>
      <c r="Q3" s="1" t="s">
        <v>692</v>
      </c>
      <c r="R3" s="1" t="s">
        <v>625</v>
      </c>
      <c r="S3" s="1" t="s">
        <v>1158</v>
      </c>
      <c r="T3" s="1" t="s">
        <v>971</v>
      </c>
      <c r="U3" s="1" t="s">
        <v>1005</v>
      </c>
      <c r="V3" s="1" t="s">
        <v>1591</v>
      </c>
      <c r="W3" s="1" t="s">
        <v>1107</v>
      </c>
      <c r="X3" s="1" t="s">
        <v>707</v>
      </c>
      <c r="Y3" s="1" t="s">
        <v>1067</v>
      </c>
      <c r="Z3" s="1" t="s">
        <v>900</v>
      </c>
      <c r="AB3" s="1" t="s">
        <v>605</v>
      </c>
      <c r="AD3" s="1" t="s">
        <v>563</v>
      </c>
      <c r="AF3" s="1" t="s">
        <v>542</v>
      </c>
      <c r="AG3" s="1" t="s">
        <v>976</v>
      </c>
      <c r="AH3" s="1" t="s">
        <v>669</v>
      </c>
      <c r="AI3" s="1" t="s">
        <v>912</v>
      </c>
      <c r="AJ3" s="1" t="s">
        <v>909</v>
      </c>
      <c r="AK3" s="1" t="s">
        <v>774</v>
      </c>
      <c r="AL3" s="1" t="s">
        <v>653</v>
      </c>
      <c r="AM3" s="1" t="s">
        <v>816</v>
      </c>
      <c r="AN3" s="1" t="s">
        <v>1086</v>
      </c>
      <c r="AP3" s="1" t="s">
        <v>761</v>
      </c>
      <c r="AQ3" s="1" t="s">
        <v>991</v>
      </c>
      <c r="AR3" s="1" t="s">
        <v>888</v>
      </c>
      <c r="AS3" s="1" t="s">
        <v>1172</v>
      </c>
      <c r="AT3" s="1" t="s">
        <v>551</v>
      </c>
      <c r="AU3" s="1" t="s">
        <v>885</v>
      </c>
      <c r="AV3" s="1" t="s">
        <v>999</v>
      </c>
      <c r="AW3" s="1" t="s">
        <v>696</v>
      </c>
      <c r="AX3" s="1" t="s">
        <v>967</v>
      </c>
      <c r="AY3" s="1" t="s">
        <v>590</v>
      </c>
      <c r="AZ3" s="1" t="s">
        <v>1031</v>
      </c>
      <c r="BA3" s="1" t="s">
        <v>1166</v>
      </c>
      <c r="BB3" s="1" t="s">
        <v>987</v>
      </c>
      <c r="BC3" s="1" t="s">
        <v>1061</v>
      </c>
      <c r="BD3" s="1" t="s">
        <v>1149</v>
      </c>
      <c r="BE3" s="1" t="s">
        <v>1185</v>
      </c>
      <c r="BF3" s="1" t="s">
        <v>719</v>
      </c>
      <c r="BG3" s="1" t="s">
        <v>667</v>
      </c>
    </row>
    <row r="4" spans="1:59" ht="12.75">
      <c r="A4" s="3" t="s">
        <v>767</v>
      </c>
      <c r="B4" s="3" t="s">
        <v>662</v>
      </c>
      <c r="C4" s="3" t="s">
        <v>663</v>
      </c>
      <c r="E4" s="179"/>
      <c r="F4" s="177" t="s">
        <v>642</v>
      </c>
      <c r="G4" s="177" t="s">
        <v>664</v>
      </c>
      <c r="H4" s="178">
        <v>1</v>
      </c>
      <c r="J4" s="1" t="s">
        <v>922</v>
      </c>
      <c r="K4" s="1" t="s">
        <v>745</v>
      </c>
      <c r="L4" s="1" t="s">
        <v>1141</v>
      </c>
      <c r="M4" s="1" t="s">
        <v>904</v>
      </c>
      <c r="N4" s="1" t="s">
        <v>1049</v>
      </c>
      <c r="O4" s="1" t="s">
        <v>881</v>
      </c>
      <c r="P4" s="1" t="s">
        <v>829</v>
      </c>
      <c r="Q4" s="1" t="s">
        <v>702</v>
      </c>
      <c r="R4" s="1" t="s">
        <v>626</v>
      </c>
      <c r="S4" s="1" t="s">
        <v>1074</v>
      </c>
      <c r="T4" s="1" t="s">
        <v>972</v>
      </c>
      <c r="U4" s="1" t="s">
        <v>1006</v>
      </c>
      <c r="V4" s="1" t="s">
        <v>1593</v>
      </c>
      <c r="W4" s="1" t="s">
        <v>1115</v>
      </c>
      <c r="X4" s="1" t="s">
        <v>708</v>
      </c>
      <c r="Y4" s="1" t="s">
        <v>1078</v>
      </c>
      <c r="AB4" s="1" t="s">
        <v>596</v>
      </c>
      <c r="AD4" s="1" t="s">
        <v>565</v>
      </c>
      <c r="AF4" s="1" t="s">
        <v>544</v>
      </c>
      <c r="AG4" s="1" t="s">
        <v>977</v>
      </c>
      <c r="AH4" s="1" t="s">
        <v>678</v>
      </c>
      <c r="AI4" s="1" t="s">
        <v>939</v>
      </c>
      <c r="AJ4" s="1" t="s">
        <v>558</v>
      </c>
      <c r="AK4" s="1" t="s">
        <v>773</v>
      </c>
      <c r="AL4" s="1" t="s">
        <v>654</v>
      </c>
      <c r="AM4" s="1" t="s">
        <v>818</v>
      </c>
      <c r="AN4" s="1" t="s">
        <v>1084</v>
      </c>
      <c r="AP4" s="1" t="s">
        <v>558</v>
      </c>
      <c r="AQ4" s="1" t="s">
        <v>637</v>
      </c>
      <c r="AR4" s="1" t="s">
        <v>876</v>
      </c>
      <c r="AT4" s="1" t="s">
        <v>553</v>
      </c>
      <c r="AU4" s="1" t="s">
        <v>558</v>
      </c>
      <c r="AV4" s="1" t="s">
        <v>1191</v>
      </c>
      <c r="AW4" s="1" t="s">
        <v>716</v>
      </c>
      <c r="AX4" s="1" t="s">
        <v>735</v>
      </c>
      <c r="AY4" s="1" t="s">
        <v>579</v>
      </c>
      <c r="AZ4" s="1" t="s">
        <v>1030</v>
      </c>
      <c r="BA4" s="1" t="s">
        <v>1174</v>
      </c>
      <c r="BB4" s="1" t="s">
        <v>984</v>
      </c>
      <c r="BC4" s="1" t="s">
        <v>711</v>
      </c>
      <c r="BD4" s="1" t="s">
        <v>1157</v>
      </c>
      <c r="BE4" s="1" t="s">
        <v>1182</v>
      </c>
      <c r="BF4" s="1" t="s">
        <v>720</v>
      </c>
      <c r="BG4" s="1" t="s">
        <v>583</v>
      </c>
    </row>
    <row r="5" spans="1:58" ht="12.75">
      <c r="A5" s="3" t="s">
        <v>767</v>
      </c>
      <c r="B5" s="3" t="s">
        <v>664</v>
      </c>
      <c r="C5" s="3" t="s">
        <v>665</v>
      </c>
      <c r="E5" s="179"/>
      <c r="F5" s="177" t="s">
        <v>922</v>
      </c>
      <c r="G5" s="177" t="s">
        <v>597</v>
      </c>
      <c r="H5" s="178">
        <v>1</v>
      </c>
      <c r="J5" s="1" t="s">
        <v>641</v>
      </c>
      <c r="K5" s="1" t="s">
        <v>744</v>
      </c>
      <c r="M5" s="1" t="s">
        <v>854</v>
      </c>
      <c r="N5" s="1" t="s">
        <v>809</v>
      </c>
      <c r="O5" s="1" t="s">
        <v>956</v>
      </c>
      <c r="P5" s="1" t="s">
        <v>953</v>
      </c>
      <c r="Q5" s="1" t="s">
        <v>693</v>
      </c>
      <c r="R5" s="1" t="s">
        <v>627</v>
      </c>
      <c r="S5" s="1" t="s">
        <v>1076</v>
      </c>
      <c r="T5" s="1" t="s">
        <v>973</v>
      </c>
      <c r="U5" s="1" t="s">
        <v>1007</v>
      </c>
      <c r="V5" s="1" t="s">
        <v>1597</v>
      </c>
      <c r="W5" s="1" t="s">
        <v>1114</v>
      </c>
      <c r="X5" s="1" t="s">
        <v>709</v>
      </c>
      <c r="Y5" s="1" t="s">
        <v>1063</v>
      </c>
      <c r="AB5" s="1" t="s">
        <v>593</v>
      </c>
      <c r="AD5" s="1" t="s">
        <v>566</v>
      </c>
      <c r="AF5" s="1" t="s">
        <v>546</v>
      </c>
      <c r="AG5" s="1" t="s">
        <v>978</v>
      </c>
      <c r="AH5" s="1" t="s">
        <v>671</v>
      </c>
      <c r="AI5" s="1" t="s">
        <v>910</v>
      </c>
      <c r="AK5" s="1" t="s">
        <v>775</v>
      </c>
      <c r="AL5" s="1" t="s">
        <v>642</v>
      </c>
      <c r="AM5" s="1" t="s">
        <v>895</v>
      </c>
      <c r="AN5" s="1" t="s">
        <v>1091</v>
      </c>
      <c r="AQ5" s="1" t="s">
        <v>631</v>
      </c>
      <c r="AR5" s="1" t="s">
        <v>711</v>
      </c>
      <c r="AT5" s="1" t="s">
        <v>554</v>
      </c>
      <c r="AU5" s="1" t="s">
        <v>884</v>
      </c>
      <c r="AV5" s="1" t="s">
        <v>711</v>
      </c>
      <c r="AW5" s="1" t="s">
        <v>713</v>
      </c>
      <c r="AX5" s="1" t="s">
        <v>968</v>
      </c>
      <c r="AY5" s="1" t="s">
        <v>580</v>
      </c>
      <c r="AZ5" s="1" t="s">
        <v>1029</v>
      </c>
      <c r="BA5" s="1" t="s">
        <v>1163</v>
      </c>
      <c r="BB5" s="1" t="s">
        <v>988</v>
      </c>
      <c r="BC5" s="1" t="s">
        <v>813</v>
      </c>
      <c r="BD5" s="1" t="s">
        <v>711</v>
      </c>
      <c r="BE5" s="1" t="s">
        <v>1186</v>
      </c>
      <c r="BF5" s="1" t="s">
        <v>729</v>
      </c>
    </row>
    <row r="6" spans="1:58" ht="12.75">
      <c r="A6" s="3" t="s">
        <v>767</v>
      </c>
      <c r="B6" s="3" t="s">
        <v>1085</v>
      </c>
      <c r="C6" s="3" t="s">
        <v>1590</v>
      </c>
      <c r="E6" s="179"/>
      <c r="F6" s="177" t="s">
        <v>641</v>
      </c>
      <c r="G6" s="177" t="s">
        <v>560</v>
      </c>
      <c r="H6" s="178">
        <v>1</v>
      </c>
      <c r="J6" s="1" t="s">
        <v>735</v>
      </c>
      <c r="M6" s="1" t="s">
        <v>856</v>
      </c>
      <c r="N6" s="1" t="s">
        <v>1020</v>
      </c>
      <c r="O6" s="1" t="s">
        <v>1613</v>
      </c>
      <c r="P6" s="1" t="s">
        <v>891</v>
      </c>
      <c r="Q6" s="1" t="s">
        <v>694</v>
      </c>
      <c r="R6" s="1" t="s">
        <v>558</v>
      </c>
      <c r="S6" s="1" t="s">
        <v>1022</v>
      </c>
      <c r="T6" s="1" t="s">
        <v>968</v>
      </c>
      <c r="U6" s="1" t="s">
        <v>1008</v>
      </c>
      <c r="V6" s="1" t="s">
        <v>1595</v>
      </c>
      <c r="W6" s="1" t="s">
        <v>1113</v>
      </c>
      <c r="X6" s="1" t="s">
        <v>1033</v>
      </c>
      <c r="Y6" s="1" t="s">
        <v>1069</v>
      </c>
      <c r="AB6" s="1" t="s">
        <v>611</v>
      </c>
      <c r="AD6" s="1" t="s">
        <v>568</v>
      </c>
      <c r="AG6" s="1" t="s">
        <v>711</v>
      </c>
      <c r="AH6" s="1" t="s">
        <v>672</v>
      </c>
      <c r="AI6" s="1" t="s">
        <v>911</v>
      </c>
      <c r="AK6" s="1" t="s">
        <v>764</v>
      </c>
      <c r="AL6" s="1" t="s">
        <v>993</v>
      </c>
      <c r="AN6" s="1" t="s">
        <v>1088</v>
      </c>
      <c r="AQ6" s="1" t="s">
        <v>629</v>
      </c>
      <c r="AR6" s="1" t="s">
        <v>962</v>
      </c>
      <c r="AT6" s="1" t="s">
        <v>558</v>
      </c>
      <c r="AU6" s="1" t="s">
        <v>882</v>
      </c>
      <c r="AV6" s="1" t="s">
        <v>920</v>
      </c>
      <c r="AW6" s="1" t="s">
        <v>1177</v>
      </c>
      <c r="AX6" s="1" t="s">
        <v>711</v>
      </c>
      <c r="AY6" s="1" t="s">
        <v>585</v>
      </c>
      <c r="BA6" s="1" t="s">
        <v>1132</v>
      </c>
      <c r="BB6" s="1" t="s">
        <v>994</v>
      </c>
      <c r="BC6" s="1" t="s">
        <v>917</v>
      </c>
      <c r="BD6" s="1" t="s">
        <v>1151</v>
      </c>
      <c r="BE6" s="1" t="s">
        <v>1184</v>
      </c>
      <c r="BF6" s="1" t="s">
        <v>1637</v>
      </c>
    </row>
    <row r="7" spans="1:58" ht="12.75">
      <c r="A7" s="3" t="s">
        <v>767</v>
      </c>
      <c r="B7" s="3" t="s">
        <v>844</v>
      </c>
      <c r="C7" s="3" t="s">
        <v>1591</v>
      </c>
      <c r="E7" s="179"/>
      <c r="F7" s="177" t="s">
        <v>735</v>
      </c>
      <c r="G7" s="177" t="s">
        <v>562</v>
      </c>
      <c r="H7" s="178">
        <v>1</v>
      </c>
      <c r="J7" s="1" t="s">
        <v>741</v>
      </c>
      <c r="M7" s="1" t="s">
        <v>964</v>
      </c>
      <c r="N7" s="1" t="s">
        <v>1042</v>
      </c>
      <c r="O7" s="1" t="s">
        <v>955</v>
      </c>
      <c r="P7" s="1" t="s">
        <v>833</v>
      </c>
      <c r="Q7" s="1" t="s">
        <v>827</v>
      </c>
      <c r="S7" s="1" t="s">
        <v>1026</v>
      </c>
      <c r="T7" s="1" t="s">
        <v>711</v>
      </c>
      <c r="U7" s="1" t="s">
        <v>1018</v>
      </c>
      <c r="V7" s="1" t="s">
        <v>659</v>
      </c>
      <c r="W7" s="1" t="s">
        <v>1116</v>
      </c>
      <c r="X7" s="1" t="s">
        <v>835</v>
      </c>
      <c r="Y7" s="1" t="s">
        <v>1038</v>
      </c>
      <c r="AB7" s="1" t="s">
        <v>594</v>
      </c>
      <c r="AD7" s="1" t="s">
        <v>572</v>
      </c>
      <c r="AG7" s="1" t="s">
        <v>962</v>
      </c>
      <c r="AH7" s="1" t="s">
        <v>674</v>
      </c>
      <c r="AI7" s="1" t="s">
        <v>558</v>
      </c>
      <c r="AK7" s="1" t="s">
        <v>776</v>
      </c>
      <c r="AL7" s="1" t="s">
        <v>646</v>
      </c>
      <c r="AN7" s="1" t="s">
        <v>937</v>
      </c>
      <c r="AQ7" s="1" t="s">
        <v>632</v>
      </c>
      <c r="AR7" s="1" t="s">
        <v>895</v>
      </c>
      <c r="AT7" s="1" t="s">
        <v>556</v>
      </c>
      <c r="AU7" s="1" t="s">
        <v>1145</v>
      </c>
      <c r="AV7" s="1" t="s">
        <v>919</v>
      </c>
      <c r="AW7" s="1" t="s">
        <v>835</v>
      </c>
      <c r="AY7" s="1" t="s">
        <v>587</v>
      </c>
      <c r="BA7" s="1" t="s">
        <v>1136</v>
      </c>
      <c r="BB7" s="1" t="s">
        <v>711</v>
      </c>
      <c r="BC7" s="1" t="s">
        <v>1609</v>
      </c>
      <c r="BD7" s="1" t="s">
        <v>1153</v>
      </c>
      <c r="BF7" s="1" t="s">
        <v>728</v>
      </c>
    </row>
    <row r="8" spans="1:58" ht="12.75">
      <c r="A8" s="3" t="s">
        <v>767</v>
      </c>
      <c r="B8" s="3" t="s">
        <v>1592</v>
      </c>
      <c r="C8" s="3" t="s">
        <v>1593</v>
      </c>
      <c r="E8" s="179"/>
      <c r="F8" s="177" t="s">
        <v>741</v>
      </c>
      <c r="G8" s="177" t="s">
        <v>595</v>
      </c>
      <c r="H8" s="178">
        <v>1</v>
      </c>
      <c r="J8" s="1" t="s">
        <v>923</v>
      </c>
      <c r="M8" s="1" t="s">
        <v>908</v>
      </c>
      <c r="N8" s="1" t="s">
        <v>1060</v>
      </c>
      <c r="O8" s="1" t="s">
        <v>879</v>
      </c>
      <c r="P8" s="1" t="s">
        <v>893</v>
      </c>
      <c r="Q8" s="1" t="s">
        <v>695</v>
      </c>
      <c r="S8" s="1" t="s">
        <v>1073</v>
      </c>
      <c r="T8" s="1" t="s">
        <v>900</v>
      </c>
      <c r="U8" s="1" t="s">
        <v>1017</v>
      </c>
      <c r="V8" s="1" t="s">
        <v>665</v>
      </c>
      <c r="W8" s="1" t="s">
        <v>1103</v>
      </c>
      <c r="X8" s="1" t="s">
        <v>711</v>
      </c>
      <c r="AB8" s="1" t="s">
        <v>600</v>
      </c>
      <c r="AD8" s="1" t="s">
        <v>569</v>
      </c>
      <c r="AG8" s="1" t="s">
        <v>979</v>
      </c>
      <c r="AH8" s="1" t="s">
        <v>675</v>
      </c>
      <c r="AL8" s="1" t="s">
        <v>641</v>
      </c>
      <c r="AN8" s="1" t="s">
        <v>1099</v>
      </c>
      <c r="AQ8" s="1" t="s">
        <v>633</v>
      </c>
      <c r="AR8" s="1" t="s">
        <v>558</v>
      </c>
      <c r="AV8" s="1" t="s">
        <v>913</v>
      </c>
      <c r="AW8" s="1" t="s">
        <v>711</v>
      </c>
      <c r="AY8" s="1" t="s">
        <v>583</v>
      </c>
      <c r="BA8" s="1" t="s">
        <v>1134</v>
      </c>
      <c r="BB8" s="1" t="s">
        <v>989</v>
      </c>
      <c r="BC8" s="1" t="s">
        <v>886</v>
      </c>
      <c r="BD8" s="1" t="s">
        <v>1155</v>
      </c>
      <c r="BF8" s="1" t="s">
        <v>721</v>
      </c>
    </row>
    <row r="9" spans="1:58" ht="12.75">
      <c r="A9" s="3" t="s">
        <v>767</v>
      </c>
      <c r="B9" s="3" t="s">
        <v>1594</v>
      </c>
      <c r="C9" s="3" t="s">
        <v>1595</v>
      </c>
      <c r="E9" s="179"/>
      <c r="F9" s="177" t="s">
        <v>923</v>
      </c>
      <c r="G9" s="177" t="s">
        <v>578</v>
      </c>
      <c r="H9" s="178">
        <v>1</v>
      </c>
      <c r="J9" s="1" t="s">
        <v>927</v>
      </c>
      <c r="M9" s="1" t="s">
        <v>858</v>
      </c>
      <c r="N9" s="1" t="s">
        <v>1636</v>
      </c>
      <c r="P9" s="1" t="s">
        <v>945</v>
      </c>
      <c r="Q9" s="1" t="s">
        <v>704</v>
      </c>
      <c r="S9" s="1" t="s">
        <v>1024</v>
      </c>
      <c r="T9" s="1" t="s">
        <v>996</v>
      </c>
      <c r="U9" s="1" t="s">
        <v>1010</v>
      </c>
      <c r="V9" s="1" t="s">
        <v>661</v>
      </c>
      <c r="W9" s="1" t="s">
        <v>1118</v>
      </c>
      <c r="X9" s="1" t="s">
        <v>997</v>
      </c>
      <c r="AB9" s="1" t="s">
        <v>603</v>
      </c>
      <c r="AD9" s="1" t="s">
        <v>574</v>
      </c>
      <c r="AG9" s="1" t="s">
        <v>980</v>
      </c>
      <c r="AH9" s="1" t="s">
        <v>689</v>
      </c>
      <c r="AL9" s="1" t="s">
        <v>735</v>
      </c>
      <c r="AN9" s="1" t="s">
        <v>1104</v>
      </c>
      <c r="AQ9" s="1" t="s">
        <v>634</v>
      </c>
      <c r="AR9" s="1" t="s">
        <v>957</v>
      </c>
      <c r="AV9" s="1" t="s">
        <v>558</v>
      </c>
      <c r="AW9" s="1" t="s">
        <v>714</v>
      </c>
      <c r="AY9" s="1" t="s">
        <v>584</v>
      </c>
      <c r="BA9" s="1" t="s">
        <v>1161</v>
      </c>
      <c r="BB9" s="1" t="s">
        <v>990</v>
      </c>
      <c r="BF9" s="1" t="s">
        <v>723</v>
      </c>
    </row>
    <row r="10" spans="1:58" ht="12.75">
      <c r="A10" s="3" t="s">
        <v>767</v>
      </c>
      <c r="B10" s="3" t="s">
        <v>1596</v>
      </c>
      <c r="C10" s="3" t="s">
        <v>1597</v>
      </c>
      <c r="E10" s="179"/>
      <c r="F10" s="177" t="s">
        <v>927</v>
      </c>
      <c r="G10" s="177" t="s">
        <v>606</v>
      </c>
      <c r="H10" s="178">
        <v>1</v>
      </c>
      <c r="J10" s="1" t="s">
        <v>644</v>
      </c>
      <c r="M10" s="1" t="s">
        <v>860</v>
      </c>
      <c r="N10" s="1" t="s">
        <v>1630</v>
      </c>
      <c r="P10" s="1" t="s">
        <v>947</v>
      </c>
      <c r="Q10" s="1" t="s">
        <v>697</v>
      </c>
      <c r="S10" s="1" t="s">
        <v>1611</v>
      </c>
      <c r="U10" s="1" t="s">
        <v>1009</v>
      </c>
      <c r="V10" s="1" t="s">
        <v>1124</v>
      </c>
      <c r="W10" s="1" t="s">
        <v>1109</v>
      </c>
      <c r="X10" s="1" t="s">
        <v>706</v>
      </c>
      <c r="AB10" s="1" t="s">
        <v>598</v>
      </c>
      <c r="AD10" s="1" t="s">
        <v>570</v>
      </c>
      <c r="AG10" s="1" t="s">
        <v>981</v>
      </c>
      <c r="AH10" s="1" t="s">
        <v>685</v>
      </c>
      <c r="AL10" s="1" t="s">
        <v>790</v>
      </c>
      <c r="AN10" s="1" t="s">
        <v>1096</v>
      </c>
      <c r="AQ10" s="1" t="s">
        <v>635</v>
      </c>
      <c r="AV10" s="1" t="s">
        <v>1001</v>
      </c>
      <c r="AW10" s="1" t="s">
        <v>1640</v>
      </c>
      <c r="AY10" s="1" t="s">
        <v>582</v>
      </c>
      <c r="BB10" s="1" t="s">
        <v>995</v>
      </c>
      <c r="BF10" s="1" t="s">
        <v>724</v>
      </c>
    </row>
    <row r="11" spans="1:58" ht="12.75">
      <c r="A11" s="3" t="s">
        <v>767</v>
      </c>
      <c r="B11" s="3" t="s">
        <v>1123</v>
      </c>
      <c r="C11" s="3" t="s">
        <v>1124</v>
      </c>
      <c r="E11" s="179"/>
      <c r="F11" s="177" t="s">
        <v>644</v>
      </c>
      <c r="G11" s="177" t="s">
        <v>539</v>
      </c>
      <c r="H11" s="178">
        <v>1</v>
      </c>
      <c r="J11" s="1" t="s">
        <v>924</v>
      </c>
      <c r="M11" s="1" t="s">
        <v>959</v>
      </c>
      <c r="N11" s="1" t="s">
        <v>1047</v>
      </c>
      <c r="P11" s="1" t="s">
        <v>1080</v>
      </c>
      <c r="Q11" s="1" t="s">
        <v>698</v>
      </c>
      <c r="S11" s="1" t="s">
        <v>1179</v>
      </c>
      <c r="U11" s="1" t="s">
        <v>973</v>
      </c>
      <c r="V11" s="1" t="s">
        <v>1598</v>
      </c>
      <c r="W11" s="1" t="s">
        <v>1110</v>
      </c>
      <c r="X11" s="1" t="s">
        <v>710</v>
      </c>
      <c r="AB11" s="1" t="s">
        <v>599</v>
      </c>
      <c r="AD11" s="1" t="s">
        <v>575</v>
      </c>
      <c r="AG11" s="1" t="s">
        <v>558</v>
      </c>
      <c r="AH11" s="1" t="s">
        <v>680</v>
      </c>
      <c r="AL11" s="1" t="s">
        <v>794</v>
      </c>
      <c r="AN11" s="1" t="s">
        <v>1103</v>
      </c>
      <c r="AQ11" s="1" t="s">
        <v>638</v>
      </c>
      <c r="AW11" s="1" t="s">
        <v>998</v>
      </c>
      <c r="AY11" s="1" t="s">
        <v>589</v>
      </c>
      <c r="BF11" s="1" t="s">
        <v>725</v>
      </c>
    </row>
    <row r="12" spans="1:58" ht="12.75">
      <c r="A12" s="3" t="s">
        <v>767</v>
      </c>
      <c r="B12" s="3" t="s">
        <v>1092</v>
      </c>
      <c r="C12" s="3" t="s">
        <v>1598</v>
      </c>
      <c r="E12" s="179"/>
      <c r="F12" s="177" t="s">
        <v>924</v>
      </c>
      <c r="G12" s="177" t="s">
        <v>601</v>
      </c>
      <c r="H12" s="178">
        <v>1</v>
      </c>
      <c r="J12" s="1" t="s">
        <v>932</v>
      </c>
      <c r="M12" s="1" t="s">
        <v>906</v>
      </c>
      <c r="N12" s="1" t="s">
        <v>1035</v>
      </c>
      <c r="P12" s="1" t="s">
        <v>831</v>
      </c>
      <c r="Q12" s="1" t="s">
        <v>699</v>
      </c>
      <c r="S12" s="1" t="s">
        <v>1180</v>
      </c>
      <c r="U12" s="1" t="s">
        <v>1012</v>
      </c>
      <c r="V12" s="1" t="s">
        <v>663</v>
      </c>
      <c r="W12" s="1" t="s">
        <v>1111</v>
      </c>
      <c r="AB12" s="1" t="s">
        <v>620</v>
      </c>
      <c r="AD12" s="1" t="s">
        <v>558</v>
      </c>
      <c r="AH12" s="1" t="s">
        <v>677</v>
      </c>
      <c r="AL12" s="1" t="s">
        <v>798</v>
      </c>
      <c r="AN12" s="1" t="s">
        <v>1090</v>
      </c>
      <c r="AQ12" s="1" t="s">
        <v>558</v>
      </c>
      <c r="AW12" s="1" t="s">
        <v>698</v>
      </c>
      <c r="BF12" s="1" t="s">
        <v>711</v>
      </c>
    </row>
    <row r="13" spans="1:58" ht="12.75">
      <c r="A13" s="3" t="s">
        <v>767</v>
      </c>
      <c r="B13" s="3" t="s">
        <v>1127</v>
      </c>
      <c r="C13" s="3" t="s">
        <v>1128</v>
      </c>
      <c r="E13" s="179"/>
      <c r="F13" s="177" t="s">
        <v>932</v>
      </c>
      <c r="G13" s="177" t="s">
        <v>588</v>
      </c>
      <c r="H13" s="178">
        <v>1</v>
      </c>
      <c r="J13" s="1" t="s">
        <v>925</v>
      </c>
      <c r="M13" s="1" t="s">
        <v>1634</v>
      </c>
      <c r="N13" s="1" t="s">
        <v>427</v>
      </c>
      <c r="P13" s="1" t="s">
        <v>850</v>
      </c>
      <c r="Q13" s="1" t="s">
        <v>700</v>
      </c>
      <c r="S13" s="1" t="s">
        <v>1159</v>
      </c>
      <c r="U13" s="1" t="s">
        <v>711</v>
      </c>
      <c r="V13" s="1" t="s">
        <v>1128</v>
      </c>
      <c r="W13" s="1" t="s">
        <v>1101</v>
      </c>
      <c r="AB13" s="1" t="s">
        <v>621</v>
      </c>
      <c r="AH13" s="1" t="s">
        <v>676</v>
      </c>
      <c r="AL13" s="1" t="s">
        <v>671</v>
      </c>
      <c r="AN13" s="1" t="s">
        <v>1087</v>
      </c>
      <c r="AQ13" s="1" t="s">
        <v>636</v>
      </c>
      <c r="AW13" s="1" t="s">
        <v>715</v>
      </c>
      <c r="BF13" s="1" t="s">
        <v>722</v>
      </c>
    </row>
    <row r="14" spans="1:58" ht="12.75">
      <c r="A14" s="3" t="s">
        <v>767</v>
      </c>
      <c r="B14" s="3" t="s">
        <v>1125</v>
      </c>
      <c r="C14" s="3" t="s">
        <v>1126</v>
      </c>
      <c r="E14" s="179"/>
      <c r="F14" s="177" t="s">
        <v>925</v>
      </c>
      <c r="G14" s="177" t="s">
        <v>564</v>
      </c>
      <c r="H14" s="178">
        <v>1</v>
      </c>
      <c r="J14" s="1" t="s">
        <v>739</v>
      </c>
      <c r="M14" s="1" t="s">
        <v>781</v>
      </c>
      <c r="N14" s="1" t="s">
        <v>1167</v>
      </c>
      <c r="P14" s="1" t="s">
        <v>948</v>
      </c>
      <c r="Q14" s="1" t="s">
        <v>701</v>
      </c>
      <c r="U14" s="1" t="s">
        <v>1014</v>
      </c>
      <c r="V14" s="1" t="s">
        <v>1126</v>
      </c>
      <c r="AB14" s="1" t="s">
        <v>608</v>
      </c>
      <c r="AH14" s="1" t="s">
        <v>673</v>
      </c>
      <c r="AL14" s="1" t="s">
        <v>741</v>
      </c>
      <c r="AN14" s="1" t="s">
        <v>1093</v>
      </c>
      <c r="AW14" s="1" t="s">
        <v>701</v>
      </c>
      <c r="BF14" s="1" t="s">
        <v>726</v>
      </c>
    </row>
    <row r="15" spans="1:58" ht="12.75">
      <c r="A15" s="3" t="s">
        <v>767</v>
      </c>
      <c r="B15" s="3" t="s">
        <v>1121</v>
      </c>
      <c r="C15" s="3" t="s">
        <v>1122</v>
      </c>
      <c r="E15" s="179"/>
      <c r="F15" s="177" t="s">
        <v>739</v>
      </c>
      <c r="G15" s="177" t="s">
        <v>581</v>
      </c>
      <c r="H15" s="178">
        <v>1</v>
      </c>
      <c r="J15" s="1" t="s">
        <v>929</v>
      </c>
      <c r="M15" s="1" t="s">
        <v>1638</v>
      </c>
      <c r="N15" s="1" t="s">
        <v>1054</v>
      </c>
      <c r="P15" s="1" t="s">
        <v>889</v>
      </c>
      <c r="Q15" s="1" t="s">
        <v>558</v>
      </c>
      <c r="U15" s="1" t="s">
        <v>1015</v>
      </c>
      <c r="V15" s="1" t="s">
        <v>1122</v>
      </c>
      <c r="AB15" s="1" t="s">
        <v>609</v>
      </c>
      <c r="AH15" s="1" t="s">
        <v>682</v>
      </c>
      <c r="AL15" s="1" t="s">
        <v>1601</v>
      </c>
      <c r="AN15" s="1" t="s">
        <v>1101</v>
      </c>
      <c r="AW15" s="1" t="s">
        <v>558</v>
      </c>
      <c r="BF15" s="1" t="s">
        <v>727</v>
      </c>
    </row>
    <row r="16" spans="1:40" ht="12.75">
      <c r="A16" s="3" t="s">
        <v>807</v>
      </c>
      <c r="B16" s="3" t="s">
        <v>1599</v>
      </c>
      <c r="C16" s="3" t="s">
        <v>1053</v>
      </c>
      <c r="E16" s="179"/>
      <c r="F16" s="177" t="s">
        <v>929</v>
      </c>
      <c r="G16" s="177" t="s">
        <v>567</v>
      </c>
      <c r="H16" s="178">
        <v>1</v>
      </c>
      <c r="J16" s="1" t="s">
        <v>926</v>
      </c>
      <c r="M16" s="1" t="s">
        <v>915</v>
      </c>
      <c r="N16" s="1" t="s">
        <v>1043</v>
      </c>
      <c r="P16" s="1" t="s">
        <v>949</v>
      </c>
      <c r="Q16" s="1" t="s">
        <v>703</v>
      </c>
      <c r="U16" s="1" t="s">
        <v>1016</v>
      </c>
      <c r="AB16" s="1" t="s">
        <v>607</v>
      </c>
      <c r="AH16" s="1" t="s">
        <v>681</v>
      </c>
      <c r="AL16" s="1" t="s">
        <v>1036</v>
      </c>
      <c r="AN16" s="1" t="s">
        <v>1097</v>
      </c>
    </row>
    <row r="17" spans="1:40" ht="12.75">
      <c r="A17" s="3" t="s">
        <v>807</v>
      </c>
      <c r="B17" s="3" t="s">
        <v>797</v>
      </c>
      <c r="C17" s="3" t="s">
        <v>1630</v>
      </c>
      <c r="E17" s="179"/>
      <c r="F17" s="177" t="s">
        <v>926</v>
      </c>
      <c r="G17" s="177" t="s">
        <v>604</v>
      </c>
      <c r="H17" s="178">
        <v>1</v>
      </c>
      <c r="J17" s="1" t="s">
        <v>566</v>
      </c>
      <c r="M17" s="1" t="s">
        <v>711</v>
      </c>
      <c r="N17" s="1" t="s">
        <v>841</v>
      </c>
      <c r="P17" s="1" t="s">
        <v>754</v>
      </c>
      <c r="U17" s="1" t="s">
        <v>1051</v>
      </c>
      <c r="AB17" s="1" t="s">
        <v>622</v>
      </c>
      <c r="AH17" s="1" t="s">
        <v>679</v>
      </c>
      <c r="AL17" s="1" t="s">
        <v>1176</v>
      </c>
      <c r="AN17" s="1" t="s">
        <v>1095</v>
      </c>
    </row>
    <row r="18" spans="1:38" ht="12.75">
      <c r="A18" s="3" t="s">
        <v>807</v>
      </c>
      <c r="B18" s="3" t="s">
        <v>1631</v>
      </c>
      <c r="C18" s="3" t="s">
        <v>1632</v>
      </c>
      <c r="E18" s="179"/>
      <c r="F18" s="177" t="s">
        <v>566</v>
      </c>
      <c r="G18" s="177" t="s">
        <v>541</v>
      </c>
      <c r="H18" s="178">
        <v>1</v>
      </c>
      <c r="J18" s="1" t="s">
        <v>928</v>
      </c>
      <c r="M18" s="1" t="s">
        <v>862</v>
      </c>
      <c r="N18" s="1" t="s">
        <v>1632</v>
      </c>
      <c r="P18" s="1" t="s">
        <v>826</v>
      </c>
      <c r="AB18" s="1" t="s">
        <v>612</v>
      </c>
      <c r="AH18" s="1" t="s">
        <v>690</v>
      </c>
      <c r="AL18" s="1" t="s">
        <v>585</v>
      </c>
    </row>
    <row r="19" spans="1:38" ht="12.75">
      <c r="A19" s="3" t="s">
        <v>769</v>
      </c>
      <c r="B19" s="3" t="s">
        <v>1633</v>
      </c>
      <c r="C19" s="3" t="s">
        <v>1634</v>
      </c>
      <c r="E19" s="179"/>
      <c r="F19" s="177" t="s">
        <v>928</v>
      </c>
      <c r="G19" s="177" t="s">
        <v>610</v>
      </c>
      <c r="H19" s="178">
        <v>1</v>
      </c>
      <c r="J19" s="1" t="s">
        <v>622</v>
      </c>
      <c r="M19" s="1" t="s">
        <v>864</v>
      </c>
      <c r="N19" s="1" t="s">
        <v>1193</v>
      </c>
      <c r="P19" s="1" t="s">
        <v>890</v>
      </c>
      <c r="AB19" s="1" t="s">
        <v>602</v>
      </c>
      <c r="AH19" s="1" t="s">
        <v>683</v>
      </c>
      <c r="AL19" s="1" t="s">
        <v>788</v>
      </c>
    </row>
    <row r="20" spans="1:38" ht="12.75">
      <c r="A20" s="3" t="s">
        <v>807</v>
      </c>
      <c r="B20" s="3" t="s">
        <v>1635</v>
      </c>
      <c r="C20" s="3" t="s">
        <v>1636</v>
      </c>
      <c r="E20" s="179"/>
      <c r="F20" s="177" t="s">
        <v>622</v>
      </c>
      <c r="G20" s="177" t="s">
        <v>660</v>
      </c>
      <c r="H20" s="178">
        <v>1</v>
      </c>
      <c r="J20" s="1" t="s">
        <v>737</v>
      </c>
      <c r="M20" s="1" t="s">
        <v>866</v>
      </c>
      <c r="N20" s="1" t="s">
        <v>1190</v>
      </c>
      <c r="P20" s="1" t="s">
        <v>950</v>
      </c>
      <c r="AB20" s="1" t="s">
        <v>613</v>
      </c>
      <c r="AH20" s="1" t="s">
        <v>684</v>
      </c>
      <c r="AL20" s="1" t="s">
        <v>644</v>
      </c>
    </row>
    <row r="21" spans="1:38" ht="12.75">
      <c r="A21" s="3" t="s">
        <v>639</v>
      </c>
      <c r="B21" s="3" t="s">
        <v>1600</v>
      </c>
      <c r="C21" s="3" t="s">
        <v>1601</v>
      </c>
      <c r="E21" s="179"/>
      <c r="F21" s="177" t="s">
        <v>737</v>
      </c>
      <c r="G21" s="177" t="s">
        <v>545</v>
      </c>
      <c r="H21" s="178">
        <v>1</v>
      </c>
      <c r="J21" s="1" t="s">
        <v>933</v>
      </c>
      <c r="M21" s="1" t="s">
        <v>867</v>
      </c>
      <c r="N21" s="1" t="s">
        <v>1040</v>
      </c>
      <c r="P21" s="1" t="s">
        <v>946</v>
      </c>
      <c r="AB21" s="1" t="s">
        <v>614</v>
      </c>
      <c r="AH21" s="1" t="s">
        <v>686</v>
      </c>
      <c r="AL21" s="1" t="s">
        <v>656</v>
      </c>
    </row>
    <row r="22" spans="1:38" ht="12.75">
      <c r="A22" s="3" t="s">
        <v>807</v>
      </c>
      <c r="B22" s="3" t="s">
        <v>1602</v>
      </c>
      <c r="C22" s="3" t="s">
        <v>1054</v>
      </c>
      <c r="E22" s="179"/>
      <c r="F22" s="177" t="s">
        <v>933</v>
      </c>
      <c r="G22" s="177" t="s">
        <v>571</v>
      </c>
      <c r="H22" s="178">
        <v>1</v>
      </c>
      <c r="J22" s="1" t="s">
        <v>934</v>
      </c>
      <c r="M22" s="1" t="s">
        <v>771</v>
      </c>
      <c r="N22" s="1" t="s">
        <v>1052</v>
      </c>
      <c r="P22" s="1" t="s">
        <v>944</v>
      </c>
      <c r="AB22" s="1" t="s">
        <v>616</v>
      </c>
      <c r="AH22" s="1" t="s">
        <v>688</v>
      </c>
      <c r="AL22" s="1" t="s">
        <v>804</v>
      </c>
    </row>
    <row r="23" spans="1:38" ht="12.75">
      <c r="A23" s="3" t="s">
        <v>807</v>
      </c>
      <c r="B23" s="3" t="s">
        <v>1603</v>
      </c>
      <c r="C23" s="3" t="s">
        <v>1043</v>
      </c>
      <c r="E23" s="179"/>
      <c r="F23" s="177" t="s">
        <v>934</v>
      </c>
      <c r="G23" s="177" t="s">
        <v>573</v>
      </c>
      <c r="H23" s="178">
        <v>1</v>
      </c>
      <c r="J23" s="1" t="s">
        <v>613</v>
      </c>
      <c r="M23" s="1" t="s">
        <v>871</v>
      </c>
      <c r="N23" s="1" t="s">
        <v>839</v>
      </c>
      <c r="P23" s="1" t="s">
        <v>1612</v>
      </c>
      <c r="AB23" s="1" t="s">
        <v>615</v>
      </c>
      <c r="AH23" s="1" t="s">
        <v>687</v>
      </c>
      <c r="AL23" s="1" t="s">
        <v>802</v>
      </c>
    </row>
    <row r="24" spans="1:38" ht="12.75">
      <c r="A24" s="3" t="s">
        <v>807</v>
      </c>
      <c r="B24" s="3" t="s">
        <v>1604</v>
      </c>
      <c r="C24" s="3" t="s">
        <v>839</v>
      </c>
      <c r="E24" s="179"/>
      <c r="F24" s="177" t="s">
        <v>613</v>
      </c>
      <c r="G24" s="177" t="s">
        <v>555</v>
      </c>
      <c r="H24" s="178">
        <v>1</v>
      </c>
      <c r="J24" s="1" t="s">
        <v>930</v>
      </c>
      <c r="M24" s="1" t="s">
        <v>1019</v>
      </c>
      <c r="N24" s="1" t="s">
        <v>1644</v>
      </c>
      <c r="P24" s="1" t="s">
        <v>951</v>
      </c>
      <c r="AB24" s="1" t="s">
        <v>617</v>
      </c>
      <c r="AL24" s="1" t="s">
        <v>739</v>
      </c>
    </row>
    <row r="25" spans="1:38" ht="12.75">
      <c r="A25" s="3" t="s">
        <v>538</v>
      </c>
      <c r="B25" s="3" t="s">
        <v>539</v>
      </c>
      <c r="C25" s="3" t="s">
        <v>540</v>
      </c>
      <c r="E25" s="179"/>
      <c r="F25" s="177" t="s">
        <v>930</v>
      </c>
      <c r="G25" s="177" t="s">
        <v>543</v>
      </c>
      <c r="H25" s="178">
        <v>1</v>
      </c>
      <c r="J25" s="1" t="s">
        <v>651</v>
      </c>
      <c r="M25" s="1" t="s">
        <v>961</v>
      </c>
      <c r="N25" s="1" t="s">
        <v>1642</v>
      </c>
      <c r="P25" s="1" t="s">
        <v>952</v>
      </c>
      <c r="AB25" s="1" t="s">
        <v>618</v>
      </c>
      <c r="AL25" s="1" t="s">
        <v>174</v>
      </c>
    </row>
    <row r="26" spans="1:38" ht="12.75">
      <c r="A26" s="3" t="s">
        <v>538</v>
      </c>
      <c r="B26" s="3" t="s">
        <v>541</v>
      </c>
      <c r="C26" s="3" t="s">
        <v>542</v>
      </c>
      <c r="E26" s="179"/>
      <c r="F26" s="177" t="s">
        <v>651</v>
      </c>
      <c r="G26" s="177" t="s">
        <v>650</v>
      </c>
      <c r="H26" s="178">
        <v>1</v>
      </c>
      <c r="J26" s="1" t="s">
        <v>652</v>
      </c>
      <c r="M26" s="1" t="s">
        <v>869</v>
      </c>
      <c r="N26" s="1" t="s">
        <v>1188</v>
      </c>
      <c r="P26" s="1" t="s">
        <v>756</v>
      </c>
      <c r="AB26" s="1" t="s">
        <v>619</v>
      </c>
      <c r="AL26" s="1" t="s">
        <v>657</v>
      </c>
    </row>
    <row r="27" spans="1:38" ht="12.75">
      <c r="A27" s="3" t="s">
        <v>538</v>
      </c>
      <c r="B27" s="3" t="s">
        <v>543</v>
      </c>
      <c r="C27" s="3" t="s">
        <v>544</v>
      </c>
      <c r="E27" s="179"/>
      <c r="F27" s="177" t="s">
        <v>652</v>
      </c>
      <c r="G27" s="177" t="s">
        <v>552</v>
      </c>
      <c r="H27" s="178">
        <v>1</v>
      </c>
      <c r="J27" s="1" t="s">
        <v>645</v>
      </c>
      <c r="M27" s="1" t="s">
        <v>558</v>
      </c>
      <c r="N27" s="1" t="s">
        <v>838</v>
      </c>
      <c r="P27" s="1" t="s">
        <v>752</v>
      </c>
      <c r="AL27" s="1" t="s">
        <v>566</v>
      </c>
    </row>
    <row r="28" spans="1:38" ht="12.75">
      <c r="A28" s="3" t="s">
        <v>538</v>
      </c>
      <c r="B28" s="3" t="s">
        <v>545</v>
      </c>
      <c r="C28" s="3" t="s">
        <v>546</v>
      </c>
      <c r="E28" s="179"/>
      <c r="F28" s="177" t="s">
        <v>645</v>
      </c>
      <c r="G28" s="177" t="s">
        <v>557</v>
      </c>
      <c r="H28" s="178">
        <v>1</v>
      </c>
      <c r="J28" s="1" t="s">
        <v>935</v>
      </c>
      <c r="M28" s="1" t="s">
        <v>874</v>
      </c>
      <c r="N28" s="1" t="s">
        <v>810</v>
      </c>
      <c r="P28" s="1" t="s">
        <v>750</v>
      </c>
      <c r="AL28" s="1" t="s">
        <v>731</v>
      </c>
    </row>
    <row r="29" spans="1:38" ht="12.75">
      <c r="A29" s="3" t="s">
        <v>547</v>
      </c>
      <c r="B29" s="3" t="s">
        <v>548</v>
      </c>
      <c r="C29" s="3" t="s">
        <v>549</v>
      </c>
      <c r="E29" s="179"/>
      <c r="F29" s="177" t="s">
        <v>935</v>
      </c>
      <c r="G29" s="177" t="s">
        <v>658</v>
      </c>
      <c r="H29" s="178">
        <v>1</v>
      </c>
      <c r="J29" s="1" t="s">
        <v>786</v>
      </c>
      <c r="N29" s="1" t="s">
        <v>822</v>
      </c>
      <c r="P29" s="1" t="s">
        <v>892</v>
      </c>
      <c r="AL29" s="1" t="s">
        <v>733</v>
      </c>
    </row>
    <row r="30" spans="1:38" ht="12.75">
      <c r="A30" s="3" t="s">
        <v>547</v>
      </c>
      <c r="B30" s="3" t="s">
        <v>550</v>
      </c>
      <c r="C30" s="3" t="s">
        <v>551</v>
      </c>
      <c r="E30" s="179"/>
      <c r="F30" s="177" t="s">
        <v>786</v>
      </c>
      <c r="G30" s="177" t="s">
        <v>586</v>
      </c>
      <c r="H30" s="178">
        <v>1</v>
      </c>
      <c r="J30" s="1" t="s">
        <v>936</v>
      </c>
      <c r="N30" s="1" t="s">
        <v>1065</v>
      </c>
      <c r="AL30" s="1" t="s">
        <v>647</v>
      </c>
    </row>
    <row r="31" spans="1:38" ht="12.75">
      <c r="A31" s="3" t="s">
        <v>547</v>
      </c>
      <c r="B31" s="3" t="s">
        <v>552</v>
      </c>
      <c r="C31" s="3" t="s">
        <v>553</v>
      </c>
      <c r="E31" s="179"/>
      <c r="F31" s="177" t="s">
        <v>936</v>
      </c>
      <c r="G31" s="177" t="s">
        <v>662</v>
      </c>
      <c r="H31" s="178">
        <v>1</v>
      </c>
      <c r="J31" s="1" t="s">
        <v>931</v>
      </c>
      <c r="N31" s="1" t="s">
        <v>837</v>
      </c>
      <c r="AL31" s="1" t="s">
        <v>806</v>
      </c>
    </row>
    <row r="32" spans="1:38" ht="12.75">
      <c r="A32" s="3" t="s">
        <v>547</v>
      </c>
      <c r="B32" s="3" t="s">
        <v>545</v>
      </c>
      <c r="C32" s="3" t="s">
        <v>554</v>
      </c>
      <c r="E32" s="179"/>
      <c r="F32" s="177" t="s">
        <v>931</v>
      </c>
      <c r="G32" s="177" t="s">
        <v>550</v>
      </c>
      <c r="H32" s="178">
        <v>1</v>
      </c>
      <c r="N32" s="1" t="s">
        <v>1615</v>
      </c>
      <c r="AL32" s="1" t="s">
        <v>800</v>
      </c>
    </row>
    <row r="33" spans="1:38" ht="12.75">
      <c r="A33" s="3" t="s">
        <v>547</v>
      </c>
      <c r="B33" s="3" t="s">
        <v>555</v>
      </c>
      <c r="C33" s="3" t="s">
        <v>556</v>
      </c>
      <c r="E33" s="177" t="s">
        <v>743</v>
      </c>
      <c r="F33" s="177" t="s">
        <v>746</v>
      </c>
      <c r="G33" s="177" t="s">
        <v>581</v>
      </c>
      <c r="H33" s="178">
        <v>1</v>
      </c>
      <c r="N33" s="1" t="s">
        <v>1130</v>
      </c>
      <c r="AL33" s="1" t="s">
        <v>648</v>
      </c>
    </row>
    <row r="34" spans="1:38" ht="12.75">
      <c r="A34" s="3" t="s">
        <v>547</v>
      </c>
      <c r="B34" s="3" t="s">
        <v>557</v>
      </c>
      <c r="C34" s="3" t="s">
        <v>558</v>
      </c>
      <c r="E34" s="179"/>
      <c r="F34" s="177" t="s">
        <v>747</v>
      </c>
      <c r="G34" s="177" t="s">
        <v>541</v>
      </c>
      <c r="H34" s="178">
        <v>1</v>
      </c>
      <c r="N34" s="1" t="s">
        <v>1056</v>
      </c>
      <c r="AL34" s="1" t="s">
        <v>711</v>
      </c>
    </row>
    <row r="35" spans="1:38" ht="12.75">
      <c r="A35" s="3" t="s">
        <v>559</v>
      </c>
      <c r="B35" s="3" t="s">
        <v>560</v>
      </c>
      <c r="C35" s="3" t="s">
        <v>561</v>
      </c>
      <c r="E35" s="179"/>
      <c r="F35" s="177" t="s">
        <v>745</v>
      </c>
      <c r="G35" s="177" t="s">
        <v>601</v>
      </c>
      <c r="H35" s="178">
        <v>1</v>
      </c>
      <c r="N35" s="1" t="s">
        <v>1608</v>
      </c>
      <c r="AL35" s="1" t="s">
        <v>737</v>
      </c>
    </row>
    <row r="36" spans="1:38" ht="12.75">
      <c r="A36" s="3" t="s">
        <v>559</v>
      </c>
      <c r="B36" s="3" t="s">
        <v>562</v>
      </c>
      <c r="C36" s="3" t="s">
        <v>563</v>
      </c>
      <c r="E36" s="179"/>
      <c r="F36" s="177" t="s">
        <v>744</v>
      </c>
      <c r="G36" s="177" t="s">
        <v>562</v>
      </c>
      <c r="H36" s="178">
        <v>1</v>
      </c>
      <c r="N36" s="1" t="s">
        <v>1045</v>
      </c>
      <c r="AL36" s="1" t="s">
        <v>649</v>
      </c>
    </row>
    <row r="37" spans="1:38" ht="12.75">
      <c r="A37" s="3" t="s">
        <v>559</v>
      </c>
      <c r="B37" s="3" t="s">
        <v>564</v>
      </c>
      <c r="C37" s="3" t="s">
        <v>565</v>
      </c>
      <c r="E37" s="177" t="s">
        <v>1138</v>
      </c>
      <c r="F37" s="177" t="s">
        <v>1140</v>
      </c>
      <c r="G37" s="177" t="s">
        <v>1139</v>
      </c>
      <c r="H37" s="178">
        <v>1</v>
      </c>
      <c r="N37" s="1" t="s">
        <v>1053</v>
      </c>
      <c r="AL37" s="1" t="s">
        <v>651</v>
      </c>
    </row>
    <row r="38" spans="1:38" ht="12.75">
      <c r="A38" s="3" t="s">
        <v>559</v>
      </c>
      <c r="B38" s="3" t="s">
        <v>541</v>
      </c>
      <c r="C38" s="3" t="s">
        <v>566</v>
      </c>
      <c r="E38" s="179"/>
      <c r="F38" s="177" t="s">
        <v>1639</v>
      </c>
      <c r="G38" s="177" t="s">
        <v>1142</v>
      </c>
      <c r="H38" s="178">
        <v>1</v>
      </c>
      <c r="N38" s="1" t="s">
        <v>843</v>
      </c>
      <c r="AL38" s="1" t="s">
        <v>784</v>
      </c>
    </row>
    <row r="39" spans="1:38" ht="12.75">
      <c r="A39" s="3" t="s">
        <v>559</v>
      </c>
      <c r="B39" s="3" t="s">
        <v>567</v>
      </c>
      <c r="C39" s="3" t="s">
        <v>568</v>
      </c>
      <c r="E39" s="179"/>
      <c r="F39" s="177" t="s">
        <v>1141</v>
      </c>
      <c r="G39" s="177" t="s">
        <v>1064</v>
      </c>
      <c r="H39" s="178">
        <v>1</v>
      </c>
      <c r="N39" s="1" t="s">
        <v>897</v>
      </c>
      <c r="AL39" s="1" t="s">
        <v>942</v>
      </c>
    </row>
    <row r="40" spans="1:38" ht="12.75">
      <c r="A40" s="3" t="s">
        <v>559</v>
      </c>
      <c r="B40" s="3" t="s">
        <v>543</v>
      </c>
      <c r="C40" s="3" t="s">
        <v>569</v>
      </c>
      <c r="E40" s="177" t="s">
        <v>769</v>
      </c>
      <c r="F40" s="177" t="s">
        <v>848</v>
      </c>
      <c r="G40" s="177" t="s">
        <v>847</v>
      </c>
      <c r="H40" s="178">
        <v>1</v>
      </c>
      <c r="AL40" s="1" t="s">
        <v>941</v>
      </c>
    </row>
    <row r="41" spans="1:38" ht="12.75">
      <c r="A41" s="3" t="s">
        <v>559</v>
      </c>
      <c r="B41" s="3" t="s">
        <v>552</v>
      </c>
      <c r="C41" s="3" t="s">
        <v>570</v>
      </c>
      <c r="E41" s="179"/>
      <c r="F41" s="177" t="s">
        <v>852</v>
      </c>
      <c r="G41" s="177" t="s">
        <v>851</v>
      </c>
      <c r="H41" s="178">
        <v>1</v>
      </c>
      <c r="AL41" s="1" t="s">
        <v>652</v>
      </c>
    </row>
    <row r="42" spans="1:38" ht="12.75">
      <c r="A42" s="3" t="s">
        <v>559</v>
      </c>
      <c r="B42" s="3" t="s">
        <v>571</v>
      </c>
      <c r="C42" s="3" t="s">
        <v>572</v>
      </c>
      <c r="E42" s="179"/>
      <c r="F42" s="177" t="s">
        <v>904</v>
      </c>
      <c r="G42" s="177" t="s">
        <v>903</v>
      </c>
      <c r="H42" s="178">
        <v>1</v>
      </c>
      <c r="AL42" s="1" t="s">
        <v>655</v>
      </c>
    </row>
    <row r="43" spans="1:38" ht="12.75">
      <c r="A43" s="3" t="s">
        <v>559</v>
      </c>
      <c r="B43" s="3" t="s">
        <v>573</v>
      </c>
      <c r="C43" s="3" t="s">
        <v>574</v>
      </c>
      <c r="E43" s="179"/>
      <c r="F43" s="177" t="s">
        <v>854</v>
      </c>
      <c r="G43" s="177" t="s">
        <v>853</v>
      </c>
      <c r="H43" s="178">
        <v>1</v>
      </c>
      <c r="AL43" s="1" t="s">
        <v>176</v>
      </c>
    </row>
    <row r="44" spans="1:38" ht="12.75">
      <c r="A44" s="3" t="s">
        <v>559</v>
      </c>
      <c r="B44" s="3" t="s">
        <v>557</v>
      </c>
      <c r="C44" s="3" t="s">
        <v>575</v>
      </c>
      <c r="E44" s="179"/>
      <c r="F44" s="177" t="s">
        <v>856</v>
      </c>
      <c r="G44" s="177" t="s">
        <v>855</v>
      </c>
      <c r="H44" s="178">
        <v>1</v>
      </c>
      <c r="AL44" s="1" t="s">
        <v>645</v>
      </c>
    </row>
    <row r="45" spans="1:38" ht="12.75">
      <c r="A45" s="3" t="s">
        <v>559</v>
      </c>
      <c r="B45" s="3" t="s">
        <v>545</v>
      </c>
      <c r="C45" s="3" t="s">
        <v>558</v>
      </c>
      <c r="E45" s="179"/>
      <c r="F45" s="177" t="s">
        <v>964</v>
      </c>
      <c r="G45" s="177" t="s">
        <v>963</v>
      </c>
      <c r="H45" s="178">
        <v>1</v>
      </c>
      <c r="AL45" s="1" t="s">
        <v>643</v>
      </c>
    </row>
    <row r="46" spans="1:38" ht="12.75">
      <c r="A46" s="3" t="s">
        <v>576</v>
      </c>
      <c r="B46" s="3" t="s">
        <v>562</v>
      </c>
      <c r="C46" s="3" t="s">
        <v>577</v>
      </c>
      <c r="E46" s="179"/>
      <c r="F46" s="177" t="s">
        <v>908</v>
      </c>
      <c r="G46" s="177" t="s">
        <v>907</v>
      </c>
      <c r="H46" s="178">
        <v>1</v>
      </c>
      <c r="AL46" s="1" t="s">
        <v>786</v>
      </c>
    </row>
    <row r="47" spans="1:38" ht="12.75">
      <c r="A47" s="3" t="s">
        <v>576</v>
      </c>
      <c r="B47" s="3" t="s">
        <v>578</v>
      </c>
      <c r="C47" s="3" t="s">
        <v>579</v>
      </c>
      <c r="E47" s="179"/>
      <c r="F47" s="177" t="s">
        <v>858</v>
      </c>
      <c r="G47" s="177" t="s">
        <v>857</v>
      </c>
      <c r="H47" s="178">
        <v>1</v>
      </c>
      <c r="AL47" s="1" t="s">
        <v>792</v>
      </c>
    </row>
    <row r="48" spans="1:38" ht="12.75">
      <c r="A48" s="3" t="s">
        <v>576</v>
      </c>
      <c r="B48" s="3" t="s">
        <v>539</v>
      </c>
      <c r="C48" s="3" t="s">
        <v>580</v>
      </c>
      <c r="E48" s="179"/>
      <c r="F48" s="177" t="s">
        <v>860</v>
      </c>
      <c r="G48" s="177" t="s">
        <v>859</v>
      </c>
      <c r="H48" s="178">
        <v>1</v>
      </c>
      <c r="AL48" s="1" t="s">
        <v>796</v>
      </c>
    </row>
    <row r="49" spans="1:8" ht="12.75">
      <c r="A49" s="3" t="s">
        <v>576</v>
      </c>
      <c r="B49" s="3" t="s">
        <v>581</v>
      </c>
      <c r="C49" s="3" t="s">
        <v>582</v>
      </c>
      <c r="E49" s="179"/>
      <c r="F49" s="177" t="s">
        <v>959</v>
      </c>
      <c r="G49" s="177" t="s">
        <v>958</v>
      </c>
      <c r="H49" s="178">
        <v>1</v>
      </c>
    </row>
    <row r="50" spans="1:8" ht="12.75">
      <c r="A50" s="3" t="s">
        <v>576</v>
      </c>
      <c r="B50" s="3" t="s">
        <v>541</v>
      </c>
      <c r="C50" s="3" t="s">
        <v>583</v>
      </c>
      <c r="E50" s="179"/>
      <c r="F50" s="177" t="s">
        <v>906</v>
      </c>
      <c r="G50" s="177" t="s">
        <v>905</v>
      </c>
      <c r="H50" s="178">
        <v>1</v>
      </c>
    </row>
    <row r="51" spans="1:8" ht="12.75">
      <c r="A51" s="3" t="s">
        <v>576</v>
      </c>
      <c r="B51" s="3" t="s">
        <v>567</v>
      </c>
      <c r="C51" s="3" t="s">
        <v>584</v>
      </c>
      <c r="E51" s="179"/>
      <c r="F51" s="177" t="s">
        <v>1634</v>
      </c>
      <c r="G51" s="177" t="s">
        <v>1633</v>
      </c>
      <c r="H51" s="178">
        <v>1</v>
      </c>
    </row>
    <row r="52" spans="1:8" ht="12.75">
      <c r="A52" s="3" t="s">
        <v>576</v>
      </c>
      <c r="B52" s="3" t="s">
        <v>550</v>
      </c>
      <c r="C52" s="3" t="s">
        <v>585</v>
      </c>
      <c r="E52" s="179"/>
      <c r="F52" s="177" t="s">
        <v>781</v>
      </c>
      <c r="G52" s="177" t="s">
        <v>780</v>
      </c>
      <c r="H52" s="178">
        <v>1</v>
      </c>
    </row>
    <row r="53" spans="1:8" ht="12.75">
      <c r="A53" s="3" t="s">
        <v>576</v>
      </c>
      <c r="B53" s="3" t="s">
        <v>586</v>
      </c>
      <c r="C53" s="3" t="s">
        <v>587</v>
      </c>
      <c r="E53" s="179"/>
      <c r="F53" s="177" t="s">
        <v>1638</v>
      </c>
      <c r="G53" s="177" t="s">
        <v>861</v>
      </c>
      <c r="H53" s="178">
        <v>1</v>
      </c>
    </row>
    <row r="54" spans="1:8" ht="12.75">
      <c r="A54" s="3" t="s">
        <v>576</v>
      </c>
      <c r="B54" s="3" t="s">
        <v>588</v>
      </c>
      <c r="C54" s="3" t="s">
        <v>589</v>
      </c>
      <c r="E54" s="179"/>
      <c r="F54" s="177" t="s">
        <v>915</v>
      </c>
      <c r="G54" s="177" t="s">
        <v>914</v>
      </c>
      <c r="H54" s="178">
        <v>1</v>
      </c>
    </row>
    <row r="55" spans="1:8" ht="12.75">
      <c r="A55" s="3" t="s">
        <v>576</v>
      </c>
      <c r="B55" s="3" t="s">
        <v>571</v>
      </c>
      <c r="C55" s="3" t="s">
        <v>590</v>
      </c>
      <c r="E55" s="179"/>
      <c r="F55" s="177" t="s">
        <v>711</v>
      </c>
      <c r="G55" s="177" t="s">
        <v>916</v>
      </c>
      <c r="H55" s="178">
        <v>1</v>
      </c>
    </row>
    <row r="56" spans="1:8" ht="12.75">
      <c r="A56" s="3" t="s">
        <v>591</v>
      </c>
      <c r="B56" s="3" t="s">
        <v>548</v>
      </c>
      <c r="C56" s="3" t="s">
        <v>592</v>
      </c>
      <c r="E56" s="179"/>
      <c r="F56" s="177" t="s">
        <v>862</v>
      </c>
      <c r="G56" s="177" t="s">
        <v>812</v>
      </c>
      <c r="H56" s="178">
        <v>1</v>
      </c>
    </row>
    <row r="57" spans="1:8" ht="12.75">
      <c r="A57" s="3" t="s">
        <v>591</v>
      </c>
      <c r="B57" s="3" t="s">
        <v>560</v>
      </c>
      <c r="C57" s="3" t="s">
        <v>593</v>
      </c>
      <c r="E57" s="179"/>
      <c r="F57" s="177" t="s">
        <v>864</v>
      </c>
      <c r="G57" s="177" t="s">
        <v>863</v>
      </c>
      <c r="H57" s="178">
        <v>1</v>
      </c>
    </row>
    <row r="58" spans="1:8" ht="12.75">
      <c r="A58" s="3" t="s">
        <v>591</v>
      </c>
      <c r="B58" s="3" t="s">
        <v>562</v>
      </c>
      <c r="C58" s="3" t="s">
        <v>594</v>
      </c>
      <c r="E58" s="179"/>
      <c r="F58" s="177" t="s">
        <v>866</v>
      </c>
      <c r="G58" s="177" t="s">
        <v>865</v>
      </c>
      <c r="H58" s="178">
        <v>1</v>
      </c>
    </row>
    <row r="59" spans="1:8" ht="12.75">
      <c r="A59" s="3" t="s">
        <v>591</v>
      </c>
      <c r="B59" s="3" t="s">
        <v>595</v>
      </c>
      <c r="C59" s="3" t="s">
        <v>596</v>
      </c>
      <c r="E59" s="179"/>
      <c r="F59" s="177" t="s">
        <v>867</v>
      </c>
      <c r="G59" s="177" t="s">
        <v>817</v>
      </c>
      <c r="H59" s="178">
        <v>1</v>
      </c>
    </row>
    <row r="60" spans="1:8" ht="12.75">
      <c r="A60" s="3" t="s">
        <v>591</v>
      </c>
      <c r="B60" s="3" t="s">
        <v>597</v>
      </c>
      <c r="C60" s="3" t="s">
        <v>598</v>
      </c>
      <c r="E60" s="179"/>
      <c r="F60" s="177" t="s">
        <v>771</v>
      </c>
      <c r="G60" s="177" t="s">
        <v>770</v>
      </c>
      <c r="H60" s="178">
        <v>1</v>
      </c>
    </row>
    <row r="61" spans="1:8" ht="12.75">
      <c r="A61" s="3" t="s">
        <v>591</v>
      </c>
      <c r="B61" s="3" t="s">
        <v>578</v>
      </c>
      <c r="C61" s="3" t="s">
        <v>599</v>
      </c>
      <c r="E61" s="179"/>
      <c r="F61" s="177" t="s">
        <v>871</v>
      </c>
      <c r="G61" s="177" t="s">
        <v>870</v>
      </c>
      <c r="H61" s="178">
        <v>1</v>
      </c>
    </row>
    <row r="62" spans="1:8" ht="12.75">
      <c r="A62" s="3" t="s">
        <v>591</v>
      </c>
      <c r="B62" s="3" t="s">
        <v>539</v>
      </c>
      <c r="C62" s="3" t="s">
        <v>600</v>
      </c>
      <c r="E62" s="179"/>
      <c r="F62" s="177" t="s">
        <v>1019</v>
      </c>
      <c r="G62" s="177" t="s">
        <v>894</v>
      </c>
      <c r="H62" s="178">
        <v>1</v>
      </c>
    </row>
    <row r="63" spans="1:8" ht="12.75">
      <c r="A63" s="3" t="s">
        <v>591</v>
      </c>
      <c r="B63" s="3" t="s">
        <v>601</v>
      </c>
      <c r="C63" s="3" t="s">
        <v>602</v>
      </c>
      <c r="E63" s="179"/>
      <c r="F63" s="177" t="s">
        <v>961</v>
      </c>
      <c r="G63" s="177" t="s">
        <v>960</v>
      </c>
      <c r="H63" s="178">
        <v>1</v>
      </c>
    </row>
    <row r="64" spans="1:8" ht="12.75">
      <c r="A64" s="3" t="s">
        <v>591</v>
      </c>
      <c r="B64" s="3" t="s">
        <v>564</v>
      </c>
      <c r="C64" s="3" t="s">
        <v>603</v>
      </c>
      <c r="E64" s="179"/>
      <c r="F64" s="177" t="s">
        <v>869</v>
      </c>
      <c r="G64" s="177" t="s">
        <v>868</v>
      </c>
      <c r="H64" s="178">
        <v>1</v>
      </c>
    </row>
    <row r="65" spans="1:8" ht="12.75">
      <c r="A65" s="3" t="s">
        <v>591</v>
      </c>
      <c r="B65" s="3" t="s">
        <v>604</v>
      </c>
      <c r="C65" s="3" t="s">
        <v>605</v>
      </c>
      <c r="E65" s="179"/>
      <c r="F65" s="177" t="s">
        <v>558</v>
      </c>
      <c r="G65" s="177" t="s">
        <v>872</v>
      </c>
      <c r="H65" s="178">
        <v>1</v>
      </c>
    </row>
    <row r="66" spans="1:8" ht="12.75">
      <c r="A66" s="3" t="s">
        <v>591</v>
      </c>
      <c r="B66" s="3" t="s">
        <v>606</v>
      </c>
      <c r="C66" s="3" t="s">
        <v>607</v>
      </c>
      <c r="E66" s="179"/>
      <c r="F66" s="177" t="s">
        <v>874</v>
      </c>
      <c r="G66" s="177" t="s">
        <v>873</v>
      </c>
      <c r="H66" s="178">
        <v>1</v>
      </c>
    </row>
    <row r="67" spans="1:8" ht="12.75">
      <c r="A67" s="3" t="s">
        <v>591</v>
      </c>
      <c r="B67" s="3" t="s">
        <v>581</v>
      </c>
      <c r="C67" s="3" t="s">
        <v>608</v>
      </c>
      <c r="E67" s="177" t="s">
        <v>807</v>
      </c>
      <c r="F67" s="177" t="s">
        <v>1606</v>
      </c>
      <c r="G67" s="177" t="s">
        <v>1057</v>
      </c>
      <c r="H67" s="178">
        <v>1</v>
      </c>
    </row>
    <row r="68" spans="1:8" ht="12.75">
      <c r="A68" s="3" t="s">
        <v>591</v>
      </c>
      <c r="B68" s="3" t="s">
        <v>541</v>
      </c>
      <c r="C68" s="3" t="s">
        <v>609</v>
      </c>
      <c r="E68" s="179"/>
      <c r="F68" s="177" t="s">
        <v>845</v>
      </c>
      <c r="G68" s="177" t="s">
        <v>844</v>
      </c>
      <c r="H68" s="178">
        <v>1</v>
      </c>
    </row>
    <row r="69" spans="1:8" ht="12.75">
      <c r="A69" s="3" t="s">
        <v>591</v>
      </c>
      <c r="B69" s="3" t="s">
        <v>610</v>
      </c>
      <c r="C69" s="3" t="s">
        <v>611</v>
      </c>
      <c r="E69" s="179"/>
      <c r="F69" s="177" t="s">
        <v>1049</v>
      </c>
      <c r="G69" s="177" t="s">
        <v>1048</v>
      </c>
      <c r="H69" s="178">
        <v>1</v>
      </c>
    </row>
    <row r="70" spans="1:8" ht="12.75">
      <c r="A70" s="3" t="s">
        <v>591</v>
      </c>
      <c r="B70" s="3" t="s">
        <v>567</v>
      </c>
      <c r="C70" s="3" t="s">
        <v>612</v>
      </c>
      <c r="E70" s="179"/>
      <c r="F70" s="177" t="s">
        <v>809</v>
      </c>
      <c r="G70" s="177" t="s">
        <v>808</v>
      </c>
      <c r="H70" s="178">
        <v>1</v>
      </c>
    </row>
    <row r="71" spans="1:8" ht="12.75">
      <c r="A71" s="3" t="s">
        <v>591</v>
      </c>
      <c r="B71" s="3" t="s">
        <v>543</v>
      </c>
      <c r="C71" s="3" t="s">
        <v>613</v>
      </c>
      <c r="E71" s="179"/>
      <c r="F71" s="177" t="s">
        <v>1020</v>
      </c>
      <c r="G71" s="177" t="s">
        <v>907</v>
      </c>
      <c r="H71" s="178">
        <v>1</v>
      </c>
    </row>
    <row r="72" spans="1:8" ht="12.75">
      <c r="A72" s="3" t="s">
        <v>591</v>
      </c>
      <c r="B72" s="3" t="s">
        <v>550</v>
      </c>
      <c r="C72" s="3" t="s">
        <v>614</v>
      </c>
      <c r="E72" s="179"/>
      <c r="F72" s="177" t="s">
        <v>1042</v>
      </c>
      <c r="G72" s="177" t="s">
        <v>1041</v>
      </c>
      <c r="H72" s="178">
        <v>1</v>
      </c>
    </row>
    <row r="73" spans="1:8" ht="12.75">
      <c r="A73" s="3" t="s">
        <v>591</v>
      </c>
      <c r="B73" s="3" t="s">
        <v>552</v>
      </c>
      <c r="C73" s="3" t="s">
        <v>615</v>
      </c>
      <c r="E73" s="179"/>
      <c r="F73" s="177" t="s">
        <v>1060</v>
      </c>
      <c r="G73" s="177" t="s">
        <v>1059</v>
      </c>
      <c r="H73" s="178">
        <v>1</v>
      </c>
    </row>
    <row r="74" spans="1:8" ht="12.75">
      <c r="A74" s="3" t="s">
        <v>591</v>
      </c>
      <c r="B74" s="3" t="s">
        <v>586</v>
      </c>
      <c r="C74" s="3" t="s">
        <v>616</v>
      </c>
      <c r="E74" s="179"/>
      <c r="F74" s="177" t="s">
        <v>1636</v>
      </c>
      <c r="G74" s="177" t="s">
        <v>1635</v>
      </c>
      <c r="H74" s="178">
        <v>1</v>
      </c>
    </row>
    <row r="75" spans="1:8" ht="12.75">
      <c r="A75" s="3" t="s">
        <v>591</v>
      </c>
      <c r="B75" s="3" t="s">
        <v>545</v>
      </c>
      <c r="C75" s="3" t="s">
        <v>617</v>
      </c>
      <c r="E75" s="179"/>
      <c r="F75" s="177" t="s">
        <v>1630</v>
      </c>
      <c r="G75" s="177" t="s">
        <v>797</v>
      </c>
      <c r="H75" s="178">
        <v>1</v>
      </c>
    </row>
    <row r="76" spans="1:8" ht="12.75">
      <c r="A76" s="3" t="s">
        <v>591</v>
      </c>
      <c r="B76" s="3" t="s">
        <v>588</v>
      </c>
      <c r="C76" s="3" t="s">
        <v>618</v>
      </c>
      <c r="E76" s="179"/>
      <c r="F76" s="177" t="s">
        <v>1047</v>
      </c>
      <c r="G76" s="177" t="s">
        <v>1194</v>
      </c>
      <c r="H76" s="178">
        <v>1</v>
      </c>
    </row>
    <row r="77" spans="1:8" ht="12.75">
      <c r="A77" s="3" t="s">
        <v>591</v>
      </c>
      <c r="B77" s="3" t="s">
        <v>555</v>
      </c>
      <c r="C77" s="3" t="s">
        <v>619</v>
      </c>
      <c r="E77" s="179"/>
      <c r="F77" s="177" t="s">
        <v>1035</v>
      </c>
      <c r="G77" s="177" t="s">
        <v>1034</v>
      </c>
      <c r="H77" s="178">
        <v>1</v>
      </c>
    </row>
    <row r="78" spans="1:8" ht="12.75">
      <c r="A78" s="3" t="s">
        <v>591</v>
      </c>
      <c r="B78" s="3" t="s">
        <v>571</v>
      </c>
      <c r="C78" s="3" t="s">
        <v>620</v>
      </c>
      <c r="E78" s="179"/>
      <c r="F78" s="177" t="s">
        <v>427</v>
      </c>
      <c r="G78" s="177" t="s">
        <v>1046</v>
      </c>
      <c r="H78" s="178">
        <v>1</v>
      </c>
    </row>
    <row r="79" spans="1:8" ht="12.75">
      <c r="A79" s="3" t="s">
        <v>591</v>
      </c>
      <c r="B79" s="3" t="s">
        <v>573</v>
      </c>
      <c r="C79" s="3" t="s">
        <v>621</v>
      </c>
      <c r="E79" s="179"/>
      <c r="F79" s="177" t="s">
        <v>1167</v>
      </c>
      <c r="G79" s="177" t="s">
        <v>880</v>
      </c>
      <c r="H79" s="178">
        <v>1</v>
      </c>
    </row>
    <row r="80" spans="1:8" ht="12.75">
      <c r="A80" s="3" t="s">
        <v>591</v>
      </c>
      <c r="B80" s="3" t="s">
        <v>557</v>
      </c>
      <c r="C80" s="3" t="s">
        <v>622</v>
      </c>
      <c r="E80" s="179"/>
      <c r="F80" s="177" t="s">
        <v>1054</v>
      </c>
      <c r="G80" s="177" t="s">
        <v>1602</v>
      </c>
      <c r="H80" s="178">
        <v>1</v>
      </c>
    </row>
    <row r="81" spans="1:8" ht="12.75">
      <c r="A81" s="3" t="s">
        <v>623</v>
      </c>
      <c r="B81" s="3" t="s">
        <v>548</v>
      </c>
      <c r="C81" s="3" t="s">
        <v>624</v>
      </c>
      <c r="E81" s="179"/>
      <c r="F81" s="177" t="s">
        <v>1043</v>
      </c>
      <c r="G81" s="177" t="s">
        <v>1603</v>
      </c>
      <c r="H81" s="178">
        <v>1</v>
      </c>
    </row>
    <row r="82" spans="1:8" ht="12.75">
      <c r="A82" s="3" t="s">
        <v>623</v>
      </c>
      <c r="B82" s="3" t="s">
        <v>597</v>
      </c>
      <c r="C82" s="3" t="s">
        <v>625</v>
      </c>
      <c r="E82" s="179"/>
      <c r="F82" s="177" t="s">
        <v>841</v>
      </c>
      <c r="G82" s="177" t="s">
        <v>840</v>
      </c>
      <c r="H82" s="178">
        <v>1</v>
      </c>
    </row>
    <row r="83" spans="1:8" ht="12.75">
      <c r="A83" s="3" t="s">
        <v>623</v>
      </c>
      <c r="B83" s="3" t="s">
        <v>578</v>
      </c>
      <c r="C83" s="3" t="s">
        <v>626</v>
      </c>
      <c r="E83" s="179"/>
      <c r="F83" s="177" t="s">
        <v>1632</v>
      </c>
      <c r="G83" s="177" t="s">
        <v>1631</v>
      </c>
      <c r="H83" s="178">
        <v>1</v>
      </c>
    </row>
    <row r="84" spans="1:8" ht="12.75">
      <c r="A84" s="3" t="s">
        <v>623</v>
      </c>
      <c r="B84" s="3" t="s">
        <v>552</v>
      </c>
      <c r="C84" s="3" t="s">
        <v>627</v>
      </c>
      <c r="E84" s="179"/>
      <c r="F84" s="177" t="s">
        <v>1193</v>
      </c>
      <c r="G84" s="177" t="s">
        <v>1192</v>
      </c>
      <c r="H84" s="178">
        <v>1</v>
      </c>
    </row>
    <row r="85" spans="1:8" ht="12.75">
      <c r="A85" s="3" t="s">
        <v>623</v>
      </c>
      <c r="B85" s="3" t="s">
        <v>586</v>
      </c>
      <c r="C85" s="3" t="s">
        <v>558</v>
      </c>
      <c r="E85" s="179"/>
      <c r="F85" s="177" t="s">
        <v>1190</v>
      </c>
      <c r="G85" s="177" t="s">
        <v>1189</v>
      </c>
      <c r="H85" s="178">
        <v>1</v>
      </c>
    </row>
    <row r="86" spans="1:8" ht="12.75">
      <c r="A86" s="3" t="s">
        <v>628</v>
      </c>
      <c r="B86" s="3" t="s">
        <v>548</v>
      </c>
      <c r="C86" s="3" t="s">
        <v>629</v>
      </c>
      <c r="E86" s="179"/>
      <c r="F86" s="177" t="s">
        <v>1040</v>
      </c>
      <c r="G86" s="177" t="s">
        <v>1039</v>
      </c>
      <c r="H86" s="178">
        <v>1</v>
      </c>
    </row>
    <row r="87" spans="1:8" ht="12.75">
      <c r="A87" s="3" t="s">
        <v>628</v>
      </c>
      <c r="B87" s="3" t="s">
        <v>578</v>
      </c>
      <c r="C87" s="3" t="s">
        <v>630</v>
      </c>
      <c r="E87" s="179"/>
      <c r="F87" s="177" t="s">
        <v>1052</v>
      </c>
      <c r="G87" s="177" t="s">
        <v>732</v>
      </c>
      <c r="H87" s="178">
        <v>1</v>
      </c>
    </row>
    <row r="88" spans="1:8" ht="12.75">
      <c r="A88" s="3" t="s">
        <v>628</v>
      </c>
      <c r="B88" s="3" t="s">
        <v>564</v>
      </c>
      <c r="C88" s="3" t="s">
        <v>631</v>
      </c>
      <c r="E88" s="179"/>
      <c r="F88" s="177" t="s">
        <v>839</v>
      </c>
      <c r="G88" s="177" t="s">
        <v>1604</v>
      </c>
      <c r="H88" s="178">
        <v>1</v>
      </c>
    </row>
    <row r="89" spans="1:8" ht="12.75">
      <c r="A89" s="3" t="s">
        <v>628</v>
      </c>
      <c r="B89" s="3" t="s">
        <v>581</v>
      </c>
      <c r="C89" s="3" t="s">
        <v>632</v>
      </c>
      <c r="E89" s="179"/>
      <c r="F89" s="177" t="s">
        <v>1644</v>
      </c>
      <c r="G89" s="177" t="s">
        <v>1643</v>
      </c>
      <c r="H89" s="178">
        <v>1</v>
      </c>
    </row>
    <row r="90" spans="1:8" ht="12.75">
      <c r="A90" s="3" t="s">
        <v>628</v>
      </c>
      <c r="B90" s="3" t="s">
        <v>541</v>
      </c>
      <c r="C90" s="3" t="s">
        <v>633</v>
      </c>
      <c r="E90" s="179"/>
      <c r="F90" s="177" t="s">
        <v>1642</v>
      </c>
      <c r="G90" s="177" t="s">
        <v>1641</v>
      </c>
      <c r="H90" s="178">
        <v>1</v>
      </c>
    </row>
    <row r="91" spans="1:8" ht="12.75">
      <c r="A91" s="3" t="s">
        <v>628</v>
      </c>
      <c r="B91" s="3" t="s">
        <v>610</v>
      </c>
      <c r="C91" s="3" t="s">
        <v>634</v>
      </c>
      <c r="E91" s="179"/>
      <c r="F91" s="177" t="s">
        <v>1188</v>
      </c>
      <c r="G91" s="177" t="s">
        <v>1187</v>
      </c>
      <c r="H91" s="178">
        <v>1</v>
      </c>
    </row>
    <row r="92" spans="1:8" ht="12.75">
      <c r="A92" s="3" t="s">
        <v>628</v>
      </c>
      <c r="B92" s="3" t="s">
        <v>543</v>
      </c>
      <c r="C92" s="3" t="s">
        <v>635</v>
      </c>
      <c r="E92" s="179"/>
      <c r="F92" s="177" t="s">
        <v>838</v>
      </c>
      <c r="G92" s="177" t="s">
        <v>770</v>
      </c>
      <c r="H92" s="178">
        <v>1</v>
      </c>
    </row>
    <row r="93" spans="1:8" ht="12.75">
      <c r="A93" s="3" t="s">
        <v>628</v>
      </c>
      <c r="B93" s="3" t="s">
        <v>588</v>
      </c>
      <c r="C93" s="3" t="s">
        <v>636</v>
      </c>
      <c r="E93" s="179"/>
      <c r="F93" s="177" t="s">
        <v>810</v>
      </c>
      <c r="G93" s="177" t="s">
        <v>787</v>
      </c>
      <c r="H93" s="178">
        <v>1</v>
      </c>
    </row>
    <row r="94" spans="1:8" ht="12.75">
      <c r="A94" s="3" t="s">
        <v>628</v>
      </c>
      <c r="B94" s="3" t="s">
        <v>571</v>
      </c>
      <c r="C94" s="3" t="s">
        <v>637</v>
      </c>
      <c r="E94" s="179"/>
      <c r="F94" s="177" t="s">
        <v>822</v>
      </c>
      <c r="G94" s="177" t="s">
        <v>789</v>
      </c>
      <c r="H94" s="178">
        <v>1</v>
      </c>
    </row>
    <row r="95" spans="1:8" ht="12.75">
      <c r="A95" s="3" t="s">
        <v>628</v>
      </c>
      <c r="B95" s="3" t="s">
        <v>573</v>
      </c>
      <c r="C95" s="3" t="s">
        <v>638</v>
      </c>
      <c r="E95" s="179"/>
      <c r="F95" s="177" t="s">
        <v>1065</v>
      </c>
      <c r="G95" s="177" t="s">
        <v>1064</v>
      </c>
      <c r="H95" s="178">
        <v>1</v>
      </c>
    </row>
    <row r="96" spans="1:8" ht="12.75">
      <c r="A96" s="3" t="s">
        <v>628</v>
      </c>
      <c r="B96" s="3" t="s">
        <v>567</v>
      </c>
      <c r="C96" s="3" t="s">
        <v>558</v>
      </c>
      <c r="E96" s="179"/>
      <c r="F96" s="177" t="s">
        <v>837</v>
      </c>
      <c r="G96" s="177" t="s">
        <v>836</v>
      </c>
      <c r="H96" s="178">
        <v>1</v>
      </c>
    </row>
    <row r="97" spans="1:8" ht="12.75">
      <c r="A97" s="3" t="s">
        <v>639</v>
      </c>
      <c r="B97" s="3" t="s">
        <v>548</v>
      </c>
      <c r="C97" s="3" t="s">
        <v>640</v>
      </c>
      <c r="E97" s="179"/>
      <c r="F97" s="177" t="s">
        <v>1615</v>
      </c>
      <c r="G97" s="177" t="s">
        <v>1614</v>
      </c>
      <c r="H97" s="178">
        <v>1</v>
      </c>
    </row>
    <row r="98" spans="1:8" ht="12.75">
      <c r="A98" s="3" t="s">
        <v>639</v>
      </c>
      <c r="B98" s="3" t="s">
        <v>560</v>
      </c>
      <c r="C98" s="3" t="s">
        <v>641</v>
      </c>
      <c r="E98" s="179"/>
      <c r="F98" s="177" t="s">
        <v>1130</v>
      </c>
      <c r="G98" s="177" t="s">
        <v>1129</v>
      </c>
      <c r="H98" s="178">
        <v>1</v>
      </c>
    </row>
    <row r="99" spans="1:8" ht="12.75">
      <c r="A99" s="3" t="s">
        <v>639</v>
      </c>
      <c r="B99" s="3" t="s">
        <v>597</v>
      </c>
      <c r="C99" s="3" t="s">
        <v>642</v>
      </c>
      <c r="E99" s="179"/>
      <c r="F99" s="177" t="s">
        <v>1056</v>
      </c>
      <c r="G99" s="177" t="s">
        <v>1055</v>
      </c>
      <c r="H99" s="178">
        <v>1</v>
      </c>
    </row>
    <row r="100" spans="1:8" ht="12.75">
      <c r="A100" s="3" t="s">
        <v>639</v>
      </c>
      <c r="B100" s="3" t="s">
        <v>578</v>
      </c>
      <c r="C100" s="3" t="s">
        <v>643</v>
      </c>
      <c r="E100" s="179"/>
      <c r="F100" s="177" t="s">
        <v>1608</v>
      </c>
      <c r="G100" s="177" t="s">
        <v>1607</v>
      </c>
      <c r="H100" s="178">
        <v>1</v>
      </c>
    </row>
    <row r="101" spans="1:8" ht="12.75">
      <c r="A101" s="3" t="s">
        <v>639</v>
      </c>
      <c r="B101" s="3" t="s">
        <v>828</v>
      </c>
      <c r="C101" s="3" t="s">
        <v>644</v>
      </c>
      <c r="E101" s="179"/>
      <c r="F101" s="177" t="s">
        <v>1045</v>
      </c>
      <c r="G101" s="177" t="s">
        <v>1044</v>
      </c>
      <c r="H101" s="178">
        <v>1</v>
      </c>
    </row>
    <row r="102" spans="1:8" ht="12.75">
      <c r="A102" s="3" t="s">
        <v>639</v>
      </c>
      <c r="B102" s="3" t="s">
        <v>601</v>
      </c>
      <c r="C102" s="3" t="s">
        <v>645</v>
      </c>
      <c r="E102" s="179"/>
      <c r="F102" s="177" t="s">
        <v>1053</v>
      </c>
      <c r="G102" s="177" t="s">
        <v>1599</v>
      </c>
      <c r="H102" s="178">
        <v>1</v>
      </c>
    </row>
    <row r="103" spans="1:8" ht="12.75">
      <c r="A103" s="3" t="s">
        <v>639</v>
      </c>
      <c r="B103" s="3" t="s">
        <v>606</v>
      </c>
      <c r="C103" s="3" t="s">
        <v>646</v>
      </c>
      <c r="E103" s="179"/>
      <c r="F103" s="177" t="s">
        <v>843</v>
      </c>
      <c r="G103" s="177" t="s">
        <v>842</v>
      </c>
      <c r="H103" s="178">
        <v>1</v>
      </c>
    </row>
    <row r="104" spans="1:8" ht="12.75">
      <c r="A104" s="3" t="s">
        <v>639</v>
      </c>
      <c r="B104" s="3" t="s">
        <v>541</v>
      </c>
      <c r="C104" s="3" t="s">
        <v>566</v>
      </c>
      <c r="E104" s="179"/>
      <c r="F104" s="177" t="s">
        <v>897</v>
      </c>
      <c r="G104" s="177" t="s">
        <v>896</v>
      </c>
      <c r="H104" s="178">
        <v>1</v>
      </c>
    </row>
    <row r="105" spans="1:8" ht="12.75">
      <c r="A105" s="3" t="s">
        <v>639</v>
      </c>
      <c r="B105" s="3" t="s">
        <v>610</v>
      </c>
      <c r="C105" s="3" t="s">
        <v>647</v>
      </c>
      <c r="E105" s="177" t="s">
        <v>877</v>
      </c>
      <c r="F105" s="177" t="s">
        <v>954</v>
      </c>
      <c r="G105" s="177" t="s">
        <v>541</v>
      </c>
      <c r="H105" s="178">
        <v>1</v>
      </c>
    </row>
    <row r="106" spans="1:8" ht="12.75">
      <c r="A106" s="3" t="s">
        <v>639</v>
      </c>
      <c r="B106" s="3" t="s">
        <v>567</v>
      </c>
      <c r="C106" s="3" t="s">
        <v>648</v>
      </c>
      <c r="E106" s="179"/>
      <c r="F106" s="177" t="s">
        <v>878</v>
      </c>
      <c r="G106" s="177" t="s">
        <v>562</v>
      </c>
      <c r="H106" s="178">
        <v>1</v>
      </c>
    </row>
    <row r="107" spans="1:8" ht="12.75">
      <c r="A107" s="3" t="s">
        <v>639</v>
      </c>
      <c r="B107" s="3" t="s">
        <v>543</v>
      </c>
      <c r="C107" s="3" t="s">
        <v>649</v>
      </c>
      <c r="E107" s="179"/>
      <c r="F107" s="177" t="s">
        <v>881</v>
      </c>
      <c r="G107" s="177" t="s">
        <v>880</v>
      </c>
      <c r="H107" s="178">
        <v>1</v>
      </c>
    </row>
    <row r="108" spans="1:8" ht="12.75">
      <c r="A108" s="3" t="s">
        <v>639</v>
      </c>
      <c r="B108" s="3" t="s">
        <v>650</v>
      </c>
      <c r="C108" s="3" t="s">
        <v>651</v>
      </c>
      <c r="E108" s="179"/>
      <c r="F108" s="177" t="s">
        <v>956</v>
      </c>
      <c r="G108" s="177" t="s">
        <v>571</v>
      </c>
      <c r="H108" s="178">
        <v>1</v>
      </c>
    </row>
    <row r="109" spans="1:8" ht="12.75">
      <c r="A109" s="3" t="s">
        <v>639</v>
      </c>
      <c r="B109" s="3" t="s">
        <v>550</v>
      </c>
      <c r="C109" s="3" t="s">
        <v>585</v>
      </c>
      <c r="E109" s="179"/>
      <c r="F109" s="177" t="s">
        <v>1613</v>
      </c>
      <c r="G109" s="177" t="s">
        <v>797</v>
      </c>
      <c r="H109" s="178">
        <v>1</v>
      </c>
    </row>
    <row r="110" spans="1:8" ht="12.75">
      <c r="A110" s="3" t="s">
        <v>639</v>
      </c>
      <c r="B110" s="3" t="s">
        <v>552</v>
      </c>
      <c r="C110" s="3" t="s">
        <v>652</v>
      </c>
      <c r="E110" s="179"/>
      <c r="F110" s="177" t="s">
        <v>955</v>
      </c>
      <c r="G110" s="177" t="s">
        <v>610</v>
      </c>
      <c r="H110" s="178">
        <v>1</v>
      </c>
    </row>
    <row r="111" spans="1:8" ht="12.75">
      <c r="A111" s="3" t="s">
        <v>639</v>
      </c>
      <c r="B111" s="3" t="s">
        <v>545</v>
      </c>
      <c r="C111" s="3" t="s">
        <v>653</v>
      </c>
      <c r="E111" s="179"/>
      <c r="F111" s="177" t="s">
        <v>879</v>
      </c>
      <c r="G111" s="177" t="s">
        <v>545</v>
      </c>
      <c r="H111" s="178">
        <v>1</v>
      </c>
    </row>
    <row r="112" spans="1:8" ht="12.75">
      <c r="A112" s="3" t="s">
        <v>639</v>
      </c>
      <c r="B112" s="3" t="s">
        <v>588</v>
      </c>
      <c r="C112" s="3" t="s">
        <v>654</v>
      </c>
      <c r="E112" s="177" t="s">
        <v>748</v>
      </c>
      <c r="F112" s="177" t="s">
        <v>943</v>
      </c>
      <c r="G112" s="177" t="s">
        <v>548</v>
      </c>
      <c r="H112" s="178">
        <v>1</v>
      </c>
    </row>
    <row r="113" spans="1:8" ht="12.75">
      <c r="A113" s="3" t="s">
        <v>639</v>
      </c>
      <c r="B113" s="3" t="s">
        <v>555</v>
      </c>
      <c r="C113" s="3" t="s">
        <v>655</v>
      </c>
      <c r="E113" s="179"/>
      <c r="F113" s="177" t="s">
        <v>758</v>
      </c>
      <c r="G113" s="177" t="s">
        <v>757</v>
      </c>
      <c r="H113" s="178">
        <v>1</v>
      </c>
    </row>
    <row r="114" spans="1:8" ht="12.75">
      <c r="A114" s="3" t="s">
        <v>639</v>
      </c>
      <c r="B114" s="3" t="s">
        <v>571</v>
      </c>
      <c r="C114" s="3" t="s">
        <v>656</v>
      </c>
      <c r="E114" s="179"/>
      <c r="F114" s="177" t="s">
        <v>829</v>
      </c>
      <c r="G114" s="177" t="s">
        <v>828</v>
      </c>
      <c r="H114" s="178">
        <v>1</v>
      </c>
    </row>
    <row r="115" spans="1:8" ht="12.75">
      <c r="A115" s="3" t="s">
        <v>639</v>
      </c>
      <c r="B115" s="3" t="s">
        <v>573</v>
      </c>
      <c r="C115" s="3" t="s">
        <v>657</v>
      </c>
      <c r="E115" s="179"/>
      <c r="F115" s="177" t="s">
        <v>953</v>
      </c>
      <c r="G115" s="177" t="s">
        <v>557</v>
      </c>
      <c r="H115" s="178">
        <v>1</v>
      </c>
    </row>
    <row r="116" spans="1:8" ht="12.75">
      <c r="A116" s="3" t="s">
        <v>1605</v>
      </c>
      <c r="B116" s="3" t="s">
        <v>601</v>
      </c>
      <c r="C116" s="3" t="s">
        <v>666</v>
      </c>
      <c r="E116" s="179"/>
      <c r="F116" s="177" t="s">
        <v>891</v>
      </c>
      <c r="G116" s="177" t="s">
        <v>595</v>
      </c>
      <c r="H116" s="178">
        <v>1</v>
      </c>
    </row>
    <row r="117" spans="1:8" ht="12.75">
      <c r="A117" s="3" t="s">
        <v>1605</v>
      </c>
      <c r="B117" s="3" t="s">
        <v>581</v>
      </c>
      <c r="C117" s="3" t="s">
        <v>667</v>
      </c>
      <c r="E117" s="179"/>
      <c r="F117" s="177" t="s">
        <v>833</v>
      </c>
      <c r="G117" s="177" t="s">
        <v>832</v>
      </c>
      <c r="H117" s="178">
        <v>1</v>
      </c>
    </row>
    <row r="118" spans="1:8" ht="12.75">
      <c r="A118" s="3" t="s">
        <v>1605</v>
      </c>
      <c r="B118" s="3" t="s">
        <v>541</v>
      </c>
      <c r="C118" s="3" t="s">
        <v>583</v>
      </c>
      <c r="E118" s="179"/>
      <c r="F118" s="177" t="s">
        <v>893</v>
      </c>
      <c r="G118" s="177" t="s">
        <v>578</v>
      </c>
      <c r="H118" s="178">
        <v>1</v>
      </c>
    </row>
    <row r="119" spans="1:8" ht="12.75">
      <c r="A119" s="3" t="s">
        <v>668</v>
      </c>
      <c r="B119" s="3" t="s">
        <v>548</v>
      </c>
      <c r="C119" s="3" t="s">
        <v>669</v>
      </c>
      <c r="E119" s="179"/>
      <c r="F119" s="177" t="s">
        <v>945</v>
      </c>
      <c r="G119" s="177" t="s">
        <v>597</v>
      </c>
      <c r="H119" s="178">
        <v>1</v>
      </c>
    </row>
    <row r="120" spans="1:8" ht="12.75">
      <c r="A120" s="3" t="s">
        <v>668</v>
      </c>
      <c r="B120" s="3" t="s">
        <v>560</v>
      </c>
      <c r="C120" s="3" t="s">
        <v>670</v>
      </c>
      <c r="E120" s="179"/>
      <c r="F120" s="177" t="s">
        <v>947</v>
      </c>
      <c r="G120" s="177" t="s">
        <v>601</v>
      </c>
      <c r="H120" s="178">
        <v>1</v>
      </c>
    </row>
    <row r="121" spans="1:8" ht="12.75">
      <c r="A121" s="3" t="s">
        <v>668</v>
      </c>
      <c r="B121" s="3" t="s">
        <v>562</v>
      </c>
      <c r="C121" s="3" t="s">
        <v>671</v>
      </c>
      <c r="E121" s="179"/>
      <c r="F121" s="177" t="s">
        <v>1080</v>
      </c>
      <c r="G121" s="177" t="s">
        <v>1079</v>
      </c>
      <c r="H121" s="178">
        <v>1</v>
      </c>
    </row>
    <row r="122" spans="1:8" ht="12.75">
      <c r="A122" s="3" t="s">
        <v>668</v>
      </c>
      <c r="B122" s="3" t="s">
        <v>595</v>
      </c>
      <c r="C122" s="3" t="s">
        <v>672</v>
      </c>
      <c r="E122" s="179"/>
      <c r="F122" s="177" t="s">
        <v>831</v>
      </c>
      <c r="G122" s="177" t="s">
        <v>830</v>
      </c>
      <c r="H122" s="178">
        <v>1</v>
      </c>
    </row>
    <row r="123" spans="1:8" ht="12.75">
      <c r="A123" s="3" t="s">
        <v>668</v>
      </c>
      <c r="B123" s="3" t="s">
        <v>597</v>
      </c>
      <c r="C123" s="3" t="s">
        <v>673</v>
      </c>
      <c r="E123" s="179"/>
      <c r="F123" s="177" t="s">
        <v>850</v>
      </c>
      <c r="G123" s="177" t="s">
        <v>849</v>
      </c>
      <c r="H123" s="178">
        <v>1</v>
      </c>
    </row>
    <row r="124" spans="1:8" ht="12.75">
      <c r="A124" s="3" t="s">
        <v>668</v>
      </c>
      <c r="B124" s="3" t="s">
        <v>578</v>
      </c>
      <c r="C124" s="3" t="s">
        <v>674</v>
      </c>
      <c r="E124" s="179"/>
      <c r="F124" s="177" t="s">
        <v>948</v>
      </c>
      <c r="G124" s="177" t="s">
        <v>541</v>
      </c>
      <c r="H124" s="178">
        <v>1</v>
      </c>
    </row>
    <row r="125" spans="1:8" ht="12.75">
      <c r="A125" s="3" t="s">
        <v>668</v>
      </c>
      <c r="B125" s="3" t="s">
        <v>539</v>
      </c>
      <c r="C125" s="3" t="s">
        <v>675</v>
      </c>
      <c r="E125" s="179"/>
      <c r="F125" s="177" t="s">
        <v>889</v>
      </c>
      <c r="G125" s="177" t="s">
        <v>567</v>
      </c>
      <c r="H125" s="178">
        <v>1</v>
      </c>
    </row>
    <row r="126" spans="1:8" ht="12.75">
      <c r="A126" s="3" t="s">
        <v>668</v>
      </c>
      <c r="B126" s="3" t="s">
        <v>564</v>
      </c>
      <c r="C126" s="3" t="s">
        <v>676</v>
      </c>
      <c r="E126" s="179"/>
      <c r="F126" s="177" t="s">
        <v>949</v>
      </c>
      <c r="G126" s="177" t="s">
        <v>543</v>
      </c>
      <c r="H126" s="178">
        <v>1</v>
      </c>
    </row>
    <row r="127" spans="1:8" ht="12.75">
      <c r="A127" s="3" t="s">
        <v>668</v>
      </c>
      <c r="B127" s="3" t="s">
        <v>604</v>
      </c>
      <c r="C127" s="3" t="s">
        <v>677</v>
      </c>
      <c r="E127" s="179"/>
      <c r="F127" s="177" t="s">
        <v>754</v>
      </c>
      <c r="G127" s="177" t="s">
        <v>753</v>
      </c>
      <c r="H127" s="178">
        <v>1</v>
      </c>
    </row>
    <row r="128" spans="1:8" ht="12.75">
      <c r="A128" s="3" t="s">
        <v>668</v>
      </c>
      <c r="B128" s="3" t="s">
        <v>606</v>
      </c>
      <c r="C128" s="3" t="s">
        <v>678</v>
      </c>
      <c r="E128" s="179"/>
      <c r="F128" s="177" t="s">
        <v>826</v>
      </c>
      <c r="G128" s="177" t="s">
        <v>825</v>
      </c>
      <c r="H128" s="178">
        <v>1</v>
      </c>
    </row>
    <row r="129" spans="1:8" ht="12.75">
      <c r="A129" s="3" t="s">
        <v>668</v>
      </c>
      <c r="B129" s="3" t="s">
        <v>610</v>
      </c>
      <c r="C129" s="3" t="s">
        <v>679</v>
      </c>
      <c r="E129" s="179"/>
      <c r="F129" s="177" t="s">
        <v>890</v>
      </c>
      <c r="G129" s="177" t="s">
        <v>550</v>
      </c>
      <c r="H129" s="178">
        <v>1</v>
      </c>
    </row>
    <row r="130" spans="1:8" ht="12.75">
      <c r="A130" s="3" t="s">
        <v>668</v>
      </c>
      <c r="B130" s="3" t="s">
        <v>543</v>
      </c>
      <c r="C130" s="3" t="s">
        <v>680</v>
      </c>
      <c r="E130" s="179"/>
      <c r="F130" s="177" t="s">
        <v>950</v>
      </c>
      <c r="G130" s="177" t="s">
        <v>552</v>
      </c>
      <c r="H130" s="178">
        <v>1</v>
      </c>
    </row>
    <row r="131" spans="1:8" ht="12.75">
      <c r="A131" s="3" t="s">
        <v>668</v>
      </c>
      <c r="B131" s="3" t="s">
        <v>650</v>
      </c>
      <c r="C131" s="3" t="s">
        <v>681</v>
      </c>
      <c r="E131" s="179"/>
      <c r="F131" s="177" t="s">
        <v>946</v>
      </c>
      <c r="G131" s="177" t="s">
        <v>539</v>
      </c>
      <c r="H131" s="178">
        <v>1</v>
      </c>
    </row>
    <row r="132" spans="1:8" ht="12.75">
      <c r="A132" s="3" t="s">
        <v>668</v>
      </c>
      <c r="B132" s="3" t="s">
        <v>550</v>
      </c>
      <c r="C132" s="3" t="s">
        <v>682</v>
      </c>
      <c r="E132" s="179"/>
      <c r="F132" s="177" t="s">
        <v>944</v>
      </c>
      <c r="G132" s="177" t="s">
        <v>562</v>
      </c>
      <c r="H132" s="178">
        <v>1</v>
      </c>
    </row>
    <row r="133" spans="1:8" ht="12.75">
      <c r="A133" s="3" t="s">
        <v>668</v>
      </c>
      <c r="B133" s="3" t="s">
        <v>552</v>
      </c>
      <c r="C133" s="3" t="s">
        <v>683</v>
      </c>
      <c r="E133" s="179"/>
      <c r="F133" s="177" t="s">
        <v>1612</v>
      </c>
      <c r="G133" s="177" t="s">
        <v>586</v>
      </c>
      <c r="H133" s="178">
        <v>1</v>
      </c>
    </row>
    <row r="134" spans="1:8" ht="12.75">
      <c r="A134" s="3" t="s">
        <v>668</v>
      </c>
      <c r="B134" s="3" t="s">
        <v>586</v>
      </c>
      <c r="C134" s="3" t="s">
        <v>684</v>
      </c>
      <c r="E134" s="179"/>
      <c r="F134" s="177" t="s">
        <v>951</v>
      </c>
      <c r="G134" s="177" t="s">
        <v>545</v>
      </c>
      <c r="H134" s="178">
        <v>1</v>
      </c>
    </row>
    <row r="135" spans="1:8" ht="12.75">
      <c r="A135" s="3" t="s">
        <v>668</v>
      </c>
      <c r="B135" s="3" t="s">
        <v>545</v>
      </c>
      <c r="C135" s="3" t="s">
        <v>685</v>
      </c>
      <c r="E135" s="179"/>
      <c r="F135" s="177" t="s">
        <v>952</v>
      </c>
      <c r="G135" s="177" t="s">
        <v>571</v>
      </c>
      <c r="H135" s="178">
        <v>1</v>
      </c>
    </row>
    <row r="136" spans="1:8" ht="12.75">
      <c r="A136" s="3" t="s">
        <v>668</v>
      </c>
      <c r="B136" s="3" t="s">
        <v>588</v>
      </c>
      <c r="C136" s="3" t="s">
        <v>686</v>
      </c>
      <c r="E136" s="179"/>
      <c r="F136" s="177" t="s">
        <v>756</v>
      </c>
      <c r="G136" s="177" t="s">
        <v>755</v>
      </c>
      <c r="H136" s="178">
        <v>1</v>
      </c>
    </row>
    <row r="137" spans="1:8" ht="12.75">
      <c r="A137" s="3" t="s">
        <v>668</v>
      </c>
      <c r="B137" s="3" t="s">
        <v>555</v>
      </c>
      <c r="C137" s="3" t="s">
        <v>687</v>
      </c>
      <c r="E137" s="179"/>
      <c r="F137" s="177" t="s">
        <v>752</v>
      </c>
      <c r="G137" s="177" t="s">
        <v>751</v>
      </c>
      <c r="H137" s="178">
        <v>1</v>
      </c>
    </row>
    <row r="138" spans="1:8" ht="12.75">
      <c r="A138" s="3" t="s">
        <v>668</v>
      </c>
      <c r="B138" s="3" t="s">
        <v>571</v>
      </c>
      <c r="C138" s="3" t="s">
        <v>688</v>
      </c>
      <c r="E138" s="179"/>
      <c r="F138" s="177" t="s">
        <v>750</v>
      </c>
      <c r="G138" s="177" t="s">
        <v>749</v>
      </c>
      <c r="H138" s="178">
        <v>1</v>
      </c>
    </row>
    <row r="139" spans="1:8" ht="12.75">
      <c r="A139" s="3" t="s">
        <v>668</v>
      </c>
      <c r="B139" s="3" t="s">
        <v>573</v>
      </c>
      <c r="C139" s="3" t="s">
        <v>689</v>
      </c>
      <c r="E139" s="179"/>
      <c r="F139" s="177" t="s">
        <v>892</v>
      </c>
      <c r="G139" s="177" t="s">
        <v>555</v>
      </c>
      <c r="H139" s="178">
        <v>1</v>
      </c>
    </row>
    <row r="140" spans="1:8" ht="12.75">
      <c r="A140" s="3" t="s">
        <v>668</v>
      </c>
      <c r="B140" s="3" t="s">
        <v>557</v>
      </c>
      <c r="C140" s="3" t="s">
        <v>690</v>
      </c>
      <c r="E140" s="177" t="s">
        <v>691</v>
      </c>
      <c r="F140" s="177" t="s">
        <v>696</v>
      </c>
      <c r="G140" s="177" t="s">
        <v>564</v>
      </c>
      <c r="H140" s="178">
        <v>1</v>
      </c>
    </row>
    <row r="141" spans="1:8" ht="12.75">
      <c r="A141" s="3" t="s">
        <v>691</v>
      </c>
      <c r="B141" s="3" t="s">
        <v>560</v>
      </c>
      <c r="C141" s="3" t="s">
        <v>692</v>
      </c>
      <c r="E141" s="179"/>
      <c r="F141" s="177" t="s">
        <v>692</v>
      </c>
      <c r="G141" s="177" t="s">
        <v>560</v>
      </c>
      <c r="H141" s="178">
        <v>1</v>
      </c>
    </row>
    <row r="142" spans="1:8" ht="12.75">
      <c r="A142" s="3" t="s">
        <v>691</v>
      </c>
      <c r="B142" s="3" t="s">
        <v>562</v>
      </c>
      <c r="C142" s="3" t="s">
        <v>693</v>
      </c>
      <c r="E142" s="179"/>
      <c r="F142" s="177" t="s">
        <v>702</v>
      </c>
      <c r="G142" s="177" t="s">
        <v>545</v>
      </c>
      <c r="H142" s="178">
        <v>1</v>
      </c>
    </row>
    <row r="143" spans="1:8" ht="12.75">
      <c r="A143" s="3" t="s">
        <v>691</v>
      </c>
      <c r="B143" s="3" t="s">
        <v>595</v>
      </c>
      <c r="C143" s="3" t="s">
        <v>694</v>
      </c>
      <c r="E143" s="179"/>
      <c r="F143" s="177" t="s">
        <v>693</v>
      </c>
      <c r="G143" s="177" t="s">
        <v>562</v>
      </c>
      <c r="H143" s="178">
        <v>1</v>
      </c>
    </row>
    <row r="144" spans="1:8" ht="12.75">
      <c r="A144" s="3" t="s">
        <v>691</v>
      </c>
      <c r="B144" s="3" t="s">
        <v>539</v>
      </c>
      <c r="C144" s="3" t="s">
        <v>695</v>
      </c>
      <c r="E144" s="179"/>
      <c r="F144" s="177" t="s">
        <v>694</v>
      </c>
      <c r="G144" s="177" t="s">
        <v>595</v>
      </c>
      <c r="H144" s="178">
        <v>1</v>
      </c>
    </row>
    <row r="145" spans="1:8" ht="12.75">
      <c r="A145" s="3" t="s">
        <v>691</v>
      </c>
      <c r="B145" s="3" t="s">
        <v>564</v>
      </c>
      <c r="C145" s="3" t="s">
        <v>696</v>
      </c>
      <c r="E145" s="179"/>
      <c r="F145" s="177" t="s">
        <v>827</v>
      </c>
      <c r="G145" s="177" t="s">
        <v>578</v>
      </c>
      <c r="H145" s="178">
        <v>1</v>
      </c>
    </row>
    <row r="146" spans="1:8" ht="12.75">
      <c r="A146" s="3" t="s">
        <v>691</v>
      </c>
      <c r="B146" s="3" t="s">
        <v>541</v>
      </c>
      <c r="C146" s="3" t="s">
        <v>697</v>
      </c>
      <c r="E146" s="179"/>
      <c r="F146" s="177" t="s">
        <v>695</v>
      </c>
      <c r="G146" s="177" t="s">
        <v>539</v>
      </c>
      <c r="H146" s="178">
        <v>1</v>
      </c>
    </row>
    <row r="147" spans="1:8" ht="12.75">
      <c r="A147" s="3" t="s">
        <v>691</v>
      </c>
      <c r="B147" s="3" t="s">
        <v>543</v>
      </c>
      <c r="C147" s="3" t="s">
        <v>698</v>
      </c>
      <c r="E147" s="179"/>
      <c r="F147" s="177" t="s">
        <v>704</v>
      </c>
      <c r="G147" s="177" t="s">
        <v>557</v>
      </c>
      <c r="H147" s="178">
        <v>1</v>
      </c>
    </row>
    <row r="148" spans="1:8" ht="12.75">
      <c r="A148" s="3" t="s">
        <v>691</v>
      </c>
      <c r="B148" s="3" t="s">
        <v>550</v>
      </c>
      <c r="C148" s="3" t="s">
        <v>699</v>
      </c>
      <c r="E148" s="179"/>
      <c r="F148" s="177" t="s">
        <v>697</v>
      </c>
      <c r="G148" s="177" t="s">
        <v>541</v>
      </c>
      <c r="H148" s="178">
        <v>1</v>
      </c>
    </row>
    <row r="149" spans="1:8" ht="12.75">
      <c r="A149" s="3" t="s">
        <v>691</v>
      </c>
      <c r="B149" s="3" t="s">
        <v>552</v>
      </c>
      <c r="C149" s="3" t="s">
        <v>700</v>
      </c>
      <c r="E149" s="179"/>
      <c r="F149" s="177" t="s">
        <v>698</v>
      </c>
      <c r="G149" s="177" t="s">
        <v>543</v>
      </c>
      <c r="H149" s="178">
        <v>1</v>
      </c>
    </row>
    <row r="150" spans="1:8" ht="12.75">
      <c r="A150" s="3" t="s">
        <v>691</v>
      </c>
      <c r="B150" s="3" t="s">
        <v>586</v>
      </c>
      <c r="C150" s="3" t="s">
        <v>701</v>
      </c>
      <c r="E150" s="179"/>
      <c r="F150" s="177" t="s">
        <v>699</v>
      </c>
      <c r="G150" s="177" t="s">
        <v>550</v>
      </c>
      <c r="H150" s="178">
        <v>1</v>
      </c>
    </row>
    <row r="151" spans="1:8" ht="12.75">
      <c r="A151" s="3" t="s">
        <v>691</v>
      </c>
      <c r="B151" s="3" t="s">
        <v>545</v>
      </c>
      <c r="C151" s="3" t="s">
        <v>702</v>
      </c>
      <c r="E151" s="179"/>
      <c r="F151" s="177" t="s">
        <v>700</v>
      </c>
      <c r="G151" s="177" t="s">
        <v>552</v>
      </c>
      <c r="H151" s="178">
        <v>1</v>
      </c>
    </row>
    <row r="152" spans="1:8" ht="12.75">
      <c r="A152" s="3" t="s">
        <v>691</v>
      </c>
      <c r="B152" s="3" t="s">
        <v>555</v>
      </c>
      <c r="C152" s="3" t="s">
        <v>703</v>
      </c>
      <c r="E152" s="179"/>
      <c r="F152" s="177" t="s">
        <v>701</v>
      </c>
      <c r="G152" s="177" t="s">
        <v>586</v>
      </c>
      <c r="H152" s="178">
        <v>1</v>
      </c>
    </row>
    <row r="153" spans="1:8" ht="12.75">
      <c r="A153" s="3" t="s">
        <v>691</v>
      </c>
      <c r="B153" s="3" t="s">
        <v>557</v>
      </c>
      <c r="C153" s="3" t="s">
        <v>704</v>
      </c>
      <c r="E153" s="179"/>
      <c r="F153" s="177" t="s">
        <v>558</v>
      </c>
      <c r="G153" s="177" t="s">
        <v>606</v>
      </c>
      <c r="H153" s="178">
        <v>1</v>
      </c>
    </row>
    <row r="154" spans="1:8" ht="12.75">
      <c r="A154" s="3" t="s">
        <v>705</v>
      </c>
      <c r="B154" s="3" t="s">
        <v>562</v>
      </c>
      <c r="C154" s="3" t="s">
        <v>706</v>
      </c>
      <c r="E154" s="179"/>
      <c r="F154" s="177" t="s">
        <v>703</v>
      </c>
      <c r="G154" s="177" t="s">
        <v>555</v>
      </c>
      <c r="H154" s="178">
        <v>1</v>
      </c>
    </row>
    <row r="155" spans="1:8" ht="12.75">
      <c r="A155" s="3" t="s">
        <v>705</v>
      </c>
      <c r="B155" s="3" t="s">
        <v>578</v>
      </c>
      <c r="C155" s="3" t="s">
        <v>707</v>
      </c>
      <c r="E155" s="177" t="s">
        <v>623</v>
      </c>
      <c r="F155" s="177" t="s">
        <v>624</v>
      </c>
      <c r="G155" s="177" t="s">
        <v>548</v>
      </c>
      <c r="H155" s="178">
        <v>1</v>
      </c>
    </row>
    <row r="156" spans="1:8" ht="12.75">
      <c r="A156" s="3" t="s">
        <v>705</v>
      </c>
      <c r="B156" s="3" t="s">
        <v>539</v>
      </c>
      <c r="C156" s="3" t="s">
        <v>708</v>
      </c>
      <c r="E156" s="179"/>
      <c r="F156" s="177" t="s">
        <v>625</v>
      </c>
      <c r="G156" s="177" t="s">
        <v>597</v>
      </c>
      <c r="H156" s="178">
        <v>1</v>
      </c>
    </row>
    <row r="157" spans="1:8" ht="12.75">
      <c r="A157" s="3" t="s">
        <v>705</v>
      </c>
      <c r="B157" s="3" t="s">
        <v>601</v>
      </c>
      <c r="C157" s="3" t="s">
        <v>709</v>
      </c>
      <c r="E157" s="179"/>
      <c r="F157" s="177" t="s">
        <v>626</v>
      </c>
      <c r="G157" s="177" t="s">
        <v>578</v>
      </c>
      <c r="H157" s="178">
        <v>1</v>
      </c>
    </row>
    <row r="158" spans="1:8" ht="12.75">
      <c r="A158" s="3" t="s">
        <v>705</v>
      </c>
      <c r="B158" s="3" t="s">
        <v>586</v>
      </c>
      <c r="C158" s="3" t="s">
        <v>710</v>
      </c>
      <c r="E158" s="179"/>
      <c r="F158" s="177" t="s">
        <v>627</v>
      </c>
      <c r="G158" s="177" t="s">
        <v>552</v>
      </c>
      <c r="H158" s="178">
        <v>1</v>
      </c>
    </row>
    <row r="159" spans="1:8" ht="12.75">
      <c r="A159" s="3" t="s">
        <v>705</v>
      </c>
      <c r="B159" s="3" t="s">
        <v>557</v>
      </c>
      <c r="C159" s="3" t="s">
        <v>711</v>
      </c>
      <c r="E159" s="179"/>
      <c r="F159" s="177" t="s">
        <v>558</v>
      </c>
      <c r="G159" s="177" t="s">
        <v>586</v>
      </c>
      <c r="H159" s="178">
        <v>1</v>
      </c>
    </row>
    <row r="160" spans="1:8" ht="12.75">
      <c r="A160" s="3" t="s">
        <v>712</v>
      </c>
      <c r="B160" s="3" t="s">
        <v>539</v>
      </c>
      <c r="C160" s="3" t="s">
        <v>713</v>
      </c>
      <c r="E160" s="177" t="s">
        <v>1021</v>
      </c>
      <c r="F160" s="177" t="s">
        <v>1027</v>
      </c>
      <c r="G160" s="177" t="s">
        <v>903</v>
      </c>
      <c r="H160" s="178">
        <v>1</v>
      </c>
    </row>
    <row r="161" spans="1:8" ht="12.75">
      <c r="A161" s="3" t="s">
        <v>712</v>
      </c>
      <c r="B161" s="3" t="s">
        <v>541</v>
      </c>
      <c r="C161" s="3" t="s">
        <v>714</v>
      </c>
      <c r="E161" s="179"/>
      <c r="F161" s="177" t="s">
        <v>1158</v>
      </c>
      <c r="G161" s="177" t="s">
        <v>734</v>
      </c>
      <c r="H161" s="178">
        <v>1</v>
      </c>
    </row>
    <row r="162" spans="1:8" ht="12.75">
      <c r="A162" s="3" t="s">
        <v>712</v>
      </c>
      <c r="B162" s="3" t="s">
        <v>543</v>
      </c>
      <c r="C162" s="3" t="s">
        <v>698</v>
      </c>
      <c r="E162" s="179"/>
      <c r="F162" s="177" t="s">
        <v>1074</v>
      </c>
      <c r="G162" s="177" t="s">
        <v>808</v>
      </c>
      <c r="H162" s="178">
        <v>1</v>
      </c>
    </row>
    <row r="163" spans="1:8" ht="12.75">
      <c r="A163" s="3" t="s">
        <v>712</v>
      </c>
      <c r="B163" s="3" t="s">
        <v>550</v>
      </c>
      <c r="C163" s="3" t="s">
        <v>715</v>
      </c>
      <c r="E163" s="179"/>
      <c r="F163" s="177" t="s">
        <v>1076</v>
      </c>
      <c r="G163" s="177" t="s">
        <v>1075</v>
      </c>
      <c r="H163" s="178">
        <v>1</v>
      </c>
    </row>
    <row r="164" spans="1:8" ht="12.75">
      <c r="A164" s="3" t="s">
        <v>712</v>
      </c>
      <c r="B164" s="3" t="s">
        <v>552</v>
      </c>
      <c r="C164" s="3" t="s">
        <v>716</v>
      </c>
      <c r="E164" s="179"/>
      <c r="F164" s="177" t="s">
        <v>1022</v>
      </c>
      <c r="G164" s="177" t="s">
        <v>986</v>
      </c>
      <c r="H164" s="178">
        <v>1</v>
      </c>
    </row>
    <row r="165" spans="1:8" ht="12.75">
      <c r="A165" s="3" t="s">
        <v>712</v>
      </c>
      <c r="B165" s="3" t="s">
        <v>586</v>
      </c>
      <c r="C165" s="3" t="s">
        <v>701</v>
      </c>
      <c r="E165" s="179"/>
      <c r="F165" s="177" t="s">
        <v>1026</v>
      </c>
      <c r="G165" s="177" t="s">
        <v>1025</v>
      </c>
      <c r="H165" s="178">
        <v>1</v>
      </c>
    </row>
    <row r="166" spans="1:8" ht="12.75">
      <c r="A166" s="3" t="s">
        <v>712</v>
      </c>
      <c r="B166" s="3" t="s">
        <v>557</v>
      </c>
      <c r="C166" s="3" t="s">
        <v>711</v>
      </c>
      <c r="E166" s="179"/>
      <c r="F166" s="177" t="s">
        <v>1073</v>
      </c>
      <c r="G166" s="177" t="s">
        <v>1072</v>
      </c>
      <c r="H166" s="178">
        <v>1</v>
      </c>
    </row>
    <row r="167" spans="1:8" ht="12.75">
      <c r="A167" s="3" t="s">
        <v>717</v>
      </c>
      <c r="B167" s="3" t="s">
        <v>548</v>
      </c>
      <c r="C167" s="3" t="s">
        <v>718</v>
      </c>
      <c r="E167" s="179"/>
      <c r="F167" s="177" t="s">
        <v>1024</v>
      </c>
      <c r="G167" s="177" t="s">
        <v>1023</v>
      </c>
      <c r="H167" s="178">
        <v>1</v>
      </c>
    </row>
    <row r="168" spans="1:8" ht="12.75">
      <c r="A168" s="3" t="s">
        <v>717</v>
      </c>
      <c r="B168" s="3" t="s">
        <v>560</v>
      </c>
      <c r="C168" s="3" t="s">
        <v>719</v>
      </c>
      <c r="E168" s="179"/>
      <c r="F168" s="177" t="s">
        <v>1611</v>
      </c>
      <c r="G168" s="177" t="s">
        <v>1610</v>
      </c>
      <c r="H168" s="178">
        <v>1</v>
      </c>
    </row>
    <row r="169" spans="1:8" ht="12.75">
      <c r="A169" s="3" t="s">
        <v>717</v>
      </c>
      <c r="B169" s="3" t="s">
        <v>562</v>
      </c>
      <c r="C169" s="3" t="s">
        <v>720</v>
      </c>
      <c r="E169" s="179"/>
      <c r="F169" s="177" t="s">
        <v>1179</v>
      </c>
      <c r="G169" s="177" t="s">
        <v>1178</v>
      </c>
      <c r="H169" s="178">
        <v>1</v>
      </c>
    </row>
    <row r="170" spans="1:8" ht="12.75">
      <c r="A170" s="3" t="s">
        <v>717</v>
      </c>
      <c r="B170" s="3" t="s">
        <v>597</v>
      </c>
      <c r="C170" s="3" t="s">
        <v>721</v>
      </c>
      <c r="E170" s="179"/>
      <c r="F170" s="177" t="s">
        <v>1180</v>
      </c>
      <c r="G170" s="177" t="s">
        <v>751</v>
      </c>
      <c r="H170" s="178">
        <v>1</v>
      </c>
    </row>
    <row r="171" spans="1:8" ht="12.75">
      <c r="A171" s="3" t="s">
        <v>717</v>
      </c>
      <c r="B171" s="3" t="s">
        <v>539</v>
      </c>
      <c r="C171" s="3" t="s">
        <v>722</v>
      </c>
      <c r="E171" s="179"/>
      <c r="F171" s="177" t="s">
        <v>1159</v>
      </c>
      <c r="G171" s="177" t="s">
        <v>894</v>
      </c>
      <c r="H171" s="178">
        <v>1</v>
      </c>
    </row>
    <row r="172" spans="1:8" ht="12.75">
      <c r="A172" s="3" t="s">
        <v>717</v>
      </c>
      <c r="B172" s="3" t="s">
        <v>601</v>
      </c>
      <c r="C172" s="3" t="s">
        <v>1637</v>
      </c>
      <c r="E172" s="177" t="s">
        <v>969</v>
      </c>
      <c r="F172" s="177" t="s">
        <v>970</v>
      </c>
      <c r="G172" s="177" t="s">
        <v>548</v>
      </c>
      <c r="H172" s="178">
        <v>1</v>
      </c>
    </row>
    <row r="173" spans="1:8" ht="12.75">
      <c r="A173" s="3" t="s">
        <v>717</v>
      </c>
      <c r="B173" s="3" t="s">
        <v>581</v>
      </c>
      <c r="C173" s="3" t="s">
        <v>723</v>
      </c>
      <c r="E173" s="179"/>
      <c r="F173" s="177" t="s">
        <v>971</v>
      </c>
      <c r="G173" s="177" t="s">
        <v>560</v>
      </c>
      <c r="H173" s="178">
        <v>1</v>
      </c>
    </row>
    <row r="174" spans="1:8" ht="12.75">
      <c r="A174" s="3" t="s">
        <v>717</v>
      </c>
      <c r="B174" s="3" t="s">
        <v>541</v>
      </c>
      <c r="C174" s="3" t="s">
        <v>724</v>
      </c>
      <c r="E174" s="179"/>
      <c r="F174" s="177" t="s">
        <v>972</v>
      </c>
      <c r="G174" s="177" t="s">
        <v>562</v>
      </c>
      <c r="H174" s="178">
        <v>1</v>
      </c>
    </row>
    <row r="175" spans="1:8" ht="12.75">
      <c r="A175" s="3" t="s">
        <v>717</v>
      </c>
      <c r="B175" s="3" t="s">
        <v>610</v>
      </c>
      <c r="C175" s="3" t="s">
        <v>725</v>
      </c>
      <c r="E175" s="179"/>
      <c r="F175" s="177" t="s">
        <v>973</v>
      </c>
      <c r="G175" s="177" t="s">
        <v>604</v>
      </c>
      <c r="H175" s="178">
        <v>1</v>
      </c>
    </row>
    <row r="176" spans="1:8" ht="12.75">
      <c r="A176" s="3" t="s">
        <v>717</v>
      </c>
      <c r="B176" s="3" t="s">
        <v>550</v>
      </c>
      <c r="C176" s="3" t="s">
        <v>726</v>
      </c>
      <c r="E176" s="179"/>
      <c r="F176" s="177" t="s">
        <v>968</v>
      </c>
      <c r="G176" s="177" t="s">
        <v>610</v>
      </c>
      <c r="H176" s="178">
        <v>1</v>
      </c>
    </row>
    <row r="177" spans="1:8" ht="12.75">
      <c r="A177" s="3" t="s">
        <v>717</v>
      </c>
      <c r="B177" s="3" t="s">
        <v>552</v>
      </c>
      <c r="C177" s="3" t="s">
        <v>727</v>
      </c>
      <c r="E177" s="179"/>
      <c r="F177" s="177" t="s">
        <v>711</v>
      </c>
      <c r="G177" s="177" t="s">
        <v>557</v>
      </c>
      <c r="H177" s="178">
        <v>1</v>
      </c>
    </row>
    <row r="178" spans="1:8" ht="12.75">
      <c r="A178" s="3" t="s">
        <v>717</v>
      </c>
      <c r="B178" s="3" t="s">
        <v>586</v>
      </c>
      <c r="C178" s="3" t="s">
        <v>728</v>
      </c>
      <c r="E178" s="179"/>
      <c r="F178" s="177" t="s">
        <v>900</v>
      </c>
      <c r="G178" s="177" t="s">
        <v>543</v>
      </c>
      <c r="H178" s="178">
        <v>1</v>
      </c>
    </row>
    <row r="179" spans="1:8" ht="12.75">
      <c r="A179" s="3" t="s">
        <v>717</v>
      </c>
      <c r="B179" s="3" t="s">
        <v>588</v>
      </c>
      <c r="C179" s="3" t="s">
        <v>729</v>
      </c>
      <c r="E179" s="179"/>
      <c r="F179" s="177" t="s">
        <v>996</v>
      </c>
      <c r="G179" s="177" t="s">
        <v>552</v>
      </c>
      <c r="H179" s="178">
        <v>1</v>
      </c>
    </row>
    <row r="180" spans="1:8" ht="12.75">
      <c r="A180" s="3" t="s">
        <v>717</v>
      </c>
      <c r="B180" s="3" t="s">
        <v>557</v>
      </c>
      <c r="C180" s="3" t="s">
        <v>711</v>
      </c>
      <c r="E180" s="177" t="s">
        <v>1004</v>
      </c>
      <c r="F180" s="177" t="s">
        <v>1013</v>
      </c>
      <c r="G180" s="177" t="s">
        <v>543</v>
      </c>
      <c r="H180" s="178">
        <v>1</v>
      </c>
    </row>
    <row r="181" spans="1:8" ht="12.75">
      <c r="A181" s="3" t="s">
        <v>639</v>
      </c>
      <c r="B181" s="3" t="s">
        <v>730</v>
      </c>
      <c r="C181" s="3" t="s">
        <v>731</v>
      </c>
      <c r="E181" s="179"/>
      <c r="F181" s="177" t="s">
        <v>1005</v>
      </c>
      <c r="G181" s="177" t="s">
        <v>548</v>
      </c>
      <c r="H181" s="178">
        <v>1</v>
      </c>
    </row>
    <row r="182" spans="1:8" ht="12.75">
      <c r="A182" s="3" t="s">
        <v>639</v>
      </c>
      <c r="B182" s="3" t="s">
        <v>732</v>
      </c>
      <c r="C182" s="3" t="s">
        <v>733</v>
      </c>
      <c r="E182" s="179"/>
      <c r="F182" s="177" t="s">
        <v>1006</v>
      </c>
      <c r="G182" s="177" t="s">
        <v>560</v>
      </c>
      <c r="H182" s="178">
        <v>1</v>
      </c>
    </row>
    <row r="183" spans="1:8" ht="12.75">
      <c r="A183" s="3" t="s">
        <v>639</v>
      </c>
      <c r="B183" s="3" t="s">
        <v>734</v>
      </c>
      <c r="C183" s="3" t="s">
        <v>735</v>
      </c>
      <c r="E183" s="179"/>
      <c r="F183" s="177" t="s">
        <v>1007</v>
      </c>
      <c r="G183" s="177" t="s">
        <v>562</v>
      </c>
      <c r="H183" s="178">
        <v>1</v>
      </c>
    </row>
    <row r="184" spans="1:8" ht="12.75">
      <c r="A184" s="3" t="s">
        <v>639</v>
      </c>
      <c r="B184" s="3" t="s">
        <v>736</v>
      </c>
      <c r="C184" s="3" t="s">
        <v>737</v>
      </c>
      <c r="E184" s="179"/>
      <c r="F184" s="177" t="s">
        <v>1008</v>
      </c>
      <c r="G184" s="177" t="s">
        <v>918</v>
      </c>
      <c r="H184" s="178">
        <v>1</v>
      </c>
    </row>
    <row r="185" spans="1:8" ht="12.75">
      <c r="A185" s="3" t="s">
        <v>639</v>
      </c>
      <c r="B185" s="3" t="s">
        <v>738</v>
      </c>
      <c r="C185" s="3" t="s">
        <v>739</v>
      </c>
      <c r="E185" s="179"/>
      <c r="F185" s="177" t="s">
        <v>1018</v>
      </c>
      <c r="G185" s="177" t="s">
        <v>555</v>
      </c>
      <c r="H185" s="178">
        <v>1</v>
      </c>
    </row>
    <row r="186" spans="1:8" ht="12.75">
      <c r="A186" s="3" t="s">
        <v>639</v>
      </c>
      <c r="B186" s="3" t="s">
        <v>740</v>
      </c>
      <c r="C186" s="3" t="s">
        <v>741</v>
      </c>
      <c r="E186" s="179"/>
      <c r="F186" s="177" t="s">
        <v>1017</v>
      </c>
      <c r="G186" s="177" t="s">
        <v>588</v>
      </c>
      <c r="H186" s="178">
        <v>1</v>
      </c>
    </row>
    <row r="187" spans="1:8" ht="12.75">
      <c r="A187" s="3" t="s">
        <v>639</v>
      </c>
      <c r="B187" s="3" t="s">
        <v>742</v>
      </c>
      <c r="C187" s="3" t="s">
        <v>711</v>
      </c>
      <c r="E187" s="179"/>
      <c r="F187" s="177" t="s">
        <v>1010</v>
      </c>
      <c r="G187" s="177" t="s">
        <v>815</v>
      </c>
      <c r="H187" s="178">
        <v>1</v>
      </c>
    </row>
    <row r="188" spans="1:8" ht="12.75">
      <c r="A188" s="3" t="s">
        <v>743</v>
      </c>
      <c r="B188" s="3" t="s">
        <v>562</v>
      </c>
      <c r="C188" s="3" t="s">
        <v>744</v>
      </c>
      <c r="E188" s="179"/>
      <c r="F188" s="177" t="s">
        <v>1009</v>
      </c>
      <c r="G188" s="177" t="s">
        <v>595</v>
      </c>
      <c r="H188" s="178">
        <v>1</v>
      </c>
    </row>
    <row r="189" spans="1:8" ht="12.75">
      <c r="A189" s="3" t="s">
        <v>743</v>
      </c>
      <c r="B189" s="3" t="s">
        <v>601</v>
      </c>
      <c r="C189" s="3" t="s">
        <v>745</v>
      </c>
      <c r="E189" s="179"/>
      <c r="F189" s="177" t="s">
        <v>973</v>
      </c>
      <c r="G189" s="177" t="s">
        <v>604</v>
      </c>
      <c r="H189" s="178">
        <v>1</v>
      </c>
    </row>
    <row r="190" spans="1:8" ht="12.75">
      <c r="A190" s="3" t="s">
        <v>743</v>
      </c>
      <c r="B190" s="3" t="s">
        <v>581</v>
      </c>
      <c r="C190" s="3" t="s">
        <v>746</v>
      </c>
      <c r="E190" s="179"/>
      <c r="F190" s="177" t="s">
        <v>1012</v>
      </c>
      <c r="G190" s="177" t="s">
        <v>1011</v>
      </c>
      <c r="H190" s="178">
        <v>1</v>
      </c>
    </row>
    <row r="191" spans="1:8" ht="12.75">
      <c r="A191" s="3" t="s">
        <v>743</v>
      </c>
      <c r="B191" s="3" t="s">
        <v>541</v>
      </c>
      <c r="C191" s="3" t="s">
        <v>747</v>
      </c>
      <c r="E191" s="179"/>
      <c r="F191" s="177" t="s">
        <v>711</v>
      </c>
      <c r="G191" s="177" t="s">
        <v>557</v>
      </c>
      <c r="H191" s="178">
        <v>1</v>
      </c>
    </row>
    <row r="192" spans="1:8" ht="12.75">
      <c r="A192" s="3" t="s">
        <v>748</v>
      </c>
      <c r="B192" s="3" t="s">
        <v>749</v>
      </c>
      <c r="C192" s="3" t="s">
        <v>750</v>
      </c>
      <c r="E192" s="179"/>
      <c r="F192" s="177" t="s">
        <v>1014</v>
      </c>
      <c r="G192" s="177" t="s">
        <v>550</v>
      </c>
      <c r="H192" s="178">
        <v>1</v>
      </c>
    </row>
    <row r="193" spans="1:8" ht="12.75">
      <c r="A193" s="3" t="s">
        <v>748</v>
      </c>
      <c r="B193" s="3" t="s">
        <v>751</v>
      </c>
      <c r="C193" s="3" t="s">
        <v>752</v>
      </c>
      <c r="E193" s="179"/>
      <c r="F193" s="177" t="s">
        <v>1015</v>
      </c>
      <c r="G193" s="177" t="s">
        <v>938</v>
      </c>
      <c r="H193" s="178">
        <v>1</v>
      </c>
    </row>
    <row r="194" spans="1:8" ht="12.75">
      <c r="A194" s="3" t="s">
        <v>748</v>
      </c>
      <c r="B194" s="3" t="s">
        <v>753</v>
      </c>
      <c r="C194" s="3" t="s">
        <v>754</v>
      </c>
      <c r="E194" s="179"/>
      <c r="F194" s="177" t="s">
        <v>1016</v>
      </c>
      <c r="G194" s="177" t="s">
        <v>586</v>
      </c>
      <c r="H194" s="178">
        <v>1</v>
      </c>
    </row>
    <row r="195" spans="1:8" ht="12.75">
      <c r="A195" s="3" t="s">
        <v>748</v>
      </c>
      <c r="B195" s="3" t="s">
        <v>755</v>
      </c>
      <c r="C195" s="3" t="s">
        <v>756</v>
      </c>
      <c r="E195" s="179"/>
      <c r="F195" s="177" t="s">
        <v>1051</v>
      </c>
      <c r="G195" s="177" t="s">
        <v>1050</v>
      </c>
      <c r="H195" s="178">
        <v>1</v>
      </c>
    </row>
    <row r="196" spans="1:8" ht="12.75">
      <c r="A196" s="3" t="s">
        <v>748</v>
      </c>
      <c r="B196" s="3" t="s">
        <v>757</v>
      </c>
      <c r="C196" s="3" t="s">
        <v>758</v>
      </c>
      <c r="E196" s="177" t="s">
        <v>767</v>
      </c>
      <c r="F196" s="177" t="s">
        <v>1590</v>
      </c>
      <c r="G196" s="177" t="s">
        <v>1085</v>
      </c>
      <c r="H196" s="178">
        <v>1</v>
      </c>
    </row>
    <row r="197" spans="1:8" ht="12.75">
      <c r="A197" s="3" t="s">
        <v>759</v>
      </c>
      <c r="B197" s="3" t="s">
        <v>571</v>
      </c>
      <c r="C197" s="3" t="s">
        <v>558</v>
      </c>
      <c r="E197" s="179"/>
      <c r="F197" s="177" t="s">
        <v>1591</v>
      </c>
      <c r="G197" s="177" t="s">
        <v>844</v>
      </c>
      <c r="H197" s="178">
        <v>1</v>
      </c>
    </row>
    <row r="198" spans="1:8" ht="12.75">
      <c r="A198" s="3" t="s">
        <v>760</v>
      </c>
      <c r="B198" s="3" t="s">
        <v>571</v>
      </c>
      <c r="C198" s="3" t="s">
        <v>558</v>
      </c>
      <c r="E198" s="179"/>
      <c r="F198" s="177" t="s">
        <v>1593</v>
      </c>
      <c r="G198" s="177" t="s">
        <v>1592</v>
      </c>
      <c r="H198" s="178">
        <v>1</v>
      </c>
    </row>
    <row r="199" spans="1:8" ht="12.75">
      <c r="A199" s="3" t="s">
        <v>760</v>
      </c>
      <c r="B199" s="3" t="s">
        <v>597</v>
      </c>
      <c r="C199" s="3" t="s">
        <v>721</v>
      </c>
      <c r="E199" s="179"/>
      <c r="F199" s="177" t="s">
        <v>1597</v>
      </c>
      <c r="G199" s="177" t="s">
        <v>1596</v>
      </c>
      <c r="H199" s="178">
        <v>1</v>
      </c>
    </row>
    <row r="200" spans="1:8" ht="12.75">
      <c r="A200" s="3" t="s">
        <v>760</v>
      </c>
      <c r="B200" s="3" t="s">
        <v>541</v>
      </c>
      <c r="C200" s="3" t="s">
        <v>761</v>
      </c>
      <c r="E200" s="179"/>
      <c r="F200" s="177" t="s">
        <v>1595</v>
      </c>
      <c r="G200" s="177" t="s">
        <v>1594</v>
      </c>
      <c r="H200" s="178">
        <v>1</v>
      </c>
    </row>
    <row r="201" spans="1:8" ht="12.75">
      <c r="A201" s="3" t="s">
        <v>762</v>
      </c>
      <c r="B201" s="3" t="s">
        <v>571</v>
      </c>
      <c r="C201" s="3" t="s">
        <v>558</v>
      </c>
      <c r="E201" s="179"/>
      <c r="F201" s="177" t="s">
        <v>659</v>
      </c>
      <c r="G201" s="177" t="s">
        <v>658</v>
      </c>
      <c r="H201" s="178">
        <v>1</v>
      </c>
    </row>
    <row r="202" spans="1:8" ht="12.75">
      <c r="A202" s="3" t="s">
        <v>763</v>
      </c>
      <c r="B202" s="3" t="s">
        <v>578</v>
      </c>
      <c r="C202" s="3" t="s">
        <v>764</v>
      </c>
      <c r="E202" s="179"/>
      <c r="F202" s="177" t="s">
        <v>665</v>
      </c>
      <c r="G202" s="177" t="s">
        <v>664</v>
      </c>
      <c r="H202" s="178">
        <v>1</v>
      </c>
    </row>
    <row r="203" spans="1:8" ht="12.75">
      <c r="A203" s="3" t="s">
        <v>765</v>
      </c>
      <c r="B203" s="3" t="s">
        <v>571</v>
      </c>
      <c r="C203" s="3" t="s">
        <v>558</v>
      </c>
      <c r="E203" s="179"/>
      <c r="F203" s="177" t="s">
        <v>661</v>
      </c>
      <c r="G203" s="177" t="s">
        <v>660</v>
      </c>
      <c r="H203" s="178">
        <v>1</v>
      </c>
    </row>
    <row r="204" spans="1:8" ht="12.75">
      <c r="A204" s="3" t="s">
        <v>766</v>
      </c>
      <c r="B204" s="3" t="s">
        <v>571</v>
      </c>
      <c r="C204" s="3" t="s">
        <v>558</v>
      </c>
      <c r="E204" s="179"/>
      <c r="F204" s="177" t="s">
        <v>1124</v>
      </c>
      <c r="G204" s="177" t="s">
        <v>1123</v>
      </c>
      <c r="H204" s="178">
        <v>1</v>
      </c>
    </row>
    <row r="205" spans="1:8" ht="12.75">
      <c r="A205" s="3" t="s">
        <v>768</v>
      </c>
      <c r="B205" s="3" t="s">
        <v>571</v>
      </c>
      <c r="C205" s="3" t="s">
        <v>558</v>
      </c>
      <c r="E205" s="179"/>
      <c r="F205" s="177" t="s">
        <v>1598</v>
      </c>
      <c r="G205" s="177" t="s">
        <v>1092</v>
      </c>
      <c r="H205" s="178">
        <v>1</v>
      </c>
    </row>
    <row r="206" spans="1:8" ht="12.75">
      <c r="A206" s="3" t="s">
        <v>769</v>
      </c>
      <c r="B206" s="3" t="s">
        <v>770</v>
      </c>
      <c r="C206" s="3" t="s">
        <v>771</v>
      </c>
      <c r="E206" s="179"/>
      <c r="F206" s="177" t="s">
        <v>663</v>
      </c>
      <c r="G206" s="177" t="s">
        <v>662</v>
      </c>
      <c r="H206" s="178">
        <v>1</v>
      </c>
    </row>
    <row r="207" spans="1:8" ht="12.75">
      <c r="A207" s="3" t="s">
        <v>763</v>
      </c>
      <c r="B207" s="3" t="s">
        <v>548</v>
      </c>
      <c r="C207" s="3" t="s">
        <v>772</v>
      </c>
      <c r="E207" s="179"/>
      <c r="F207" s="177" t="s">
        <v>1128</v>
      </c>
      <c r="G207" s="177" t="s">
        <v>1127</v>
      </c>
      <c r="H207" s="178">
        <v>1</v>
      </c>
    </row>
    <row r="208" spans="1:8" ht="12.75">
      <c r="A208" s="3" t="s">
        <v>763</v>
      </c>
      <c r="B208" s="3" t="s">
        <v>560</v>
      </c>
      <c r="C208" s="3" t="s">
        <v>773</v>
      </c>
      <c r="E208" s="179"/>
      <c r="F208" s="177" t="s">
        <v>1126</v>
      </c>
      <c r="G208" s="177" t="s">
        <v>1125</v>
      </c>
      <c r="H208" s="178">
        <v>1</v>
      </c>
    </row>
    <row r="209" spans="1:8" ht="12.75">
      <c r="A209" s="3" t="s">
        <v>763</v>
      </c>
      <c r="B209" s="3" t="s">
        <v>562</v>
      </c>
      <c r="C209" s="3" t="s">
        <v>774</v>
      </c>
      <c r="E209" s="179"/>
      <c r="F209" s="177" t="s">
        <v>1122</v>
      </c>
      <c r="G209" s="177" t="s">
        <v>1121</v>
      </c>
      <c r="H209" s="178">
        <v>1</v>
      </c>
    </row>
    <row r="210" spans="1:8" ht="12.75">
      <c r="A210" s="3" t="s">
        <v>763</v>
      </c>
      <c r="B210" s="3" t="s">
        <v>595</v>
      </c>
      <c r="C210" s="3" t="s">
        <v>775</v>
      </c>
      <c r="E210" s="177" t="s">
        <v>1105</v>
      </c>
      <c r="F210" s="177" t="s">
        <v>1120</v>
      </c>
      <c r="G210" s="177" t="s">
        <v>1119</v>
      </c>
      <c r="H210" s="178">
        <v>1</v>
      </c>
    </row>
    <row r="211" spans="1:8" ht="12.75">
      <c r="A211" s="3" t="s">
        <v>763</v>
      </c>
      <c r="B211" s="3" t="s">
        <v>597</v>
      </c>
      <c r="C211" s="3" t="s">
        <v>776</v>
      </c>
      <c r="E211" s="179"/>
      <c r="F211" s="177" t="s">
        <v>1107</v>
      </c>
      <c r="G211" s="177" t="s">
        <v>1106</v>
      </c>
      <c r="H211" s="178">
        <v>1</v>
      </c>
    </row>
    <row r="212" spans="1:8" ht="12.75">
      <c r="A212" s="3" t="s">
        <v>777</v>
      </c>
      <c r="B212" s="3" t="s">
        <v>571</v>
      </c>
      <c r="C212" s="3" t="s">
        <v>558</v>
      </c>
      <c r="E212" s="179"/>
      <c r="F212" s="177" t="s">
        <v>1115</v>
      </c>
      <c r="G212" s="177" t="s">
        <v>851</v>
      </c>
      <c r="H212" s="178">
        <v>1</v>
      </c>
    </row>
    <row r="213" spans="1:8" ht="12.75">
      <c r="A213" s="3" t="s">
        <v>778</v>
      </c>
      <c r="B213" s="3" t="s">
        <v>571</v>
      </c>
      <c r="C213" s="3" t="s">
        <v>558</v>
      </c>
      <c r="E213" s="179"/>
      <c r="F213" s="177" t="s">
        <v>1114</v>
      </c>
      <c r="G213" s="177" t="s">
        <v>803</v>
      </c>
      <c r="H213" s="178">
        <v>1</v>
      </c>
    </row>
    <row r="214" spans="1:8" ht="12.75">
      <c r="A214" s="3" t="s">
        <v>779</v>
      </c>
      <c r="B214" s="3" t="s">
        <v>571</v>
      </c>
      <c r="C214" s="3" t="s">
        <v>558</v>
      </c>
      <c r="E214" s="179"/>
      <c r="F214" s="177" t="s">
        <v>1113</v>
      </c>
      <c r="G214" s="177" t="s">
        <v>1112</v>
      </c>
      <c r="H214" s="178">
        <v>1</v>
      </c>
    </row>
    <row r="215" spans="1:8" ht="12.75">
      <c r="A215" s="3" t="s">
        <v>769</v>
      </c>
      <c r="B215" s="3" t="s">
        <v>780</v>
      </c>
      <c r="C215" s="3" t="s">
        <v>781</v>
      </c>
      <c r="E215" s="179"/>
      <c r="F215" s="177" t="s">
        <v>1116</v>
      </c>
      <c r="G215" s="177" t="s">
        <v>808</v>
      </c>
      <c r="H215" s="178">
        <v>1</v>
      </c>
    </row>
    <row r="216" spans="1:8" ht="12.75">
      <c r="A216" s="3" t="s">
        <v>779</v>
      </c>
      <c r="B216" s="3" t="s">
        <v>539</v>
      </c>
      <c r="C216" s="3" t="s">
        <v>782</v>
      </c>
      <c r="E216" s="179"/>
      <c r="F216" s="177" t="s">
        <v>1103</v>
      </c>
      <c r="G216" s="177" t="s">
        <v>1102</v>
      </c>
      <c r="H216" s="178">
        <v>1</v>
      </c>
    </row>
    <row r="217" spans="1:8" ht="12.75">
      <c r="A217" s="3" t="s">
        <v>639</v>
      </c>
      <c r="B217" s="3" t="s">
        <v>783</v>
      </c>
      <c r="C217" s="3" t="s">
        <v>784</v>
      </c>
      <c r="E217" s="179"/>
      <c r="F217" s="177" t="s">
        <v>1118</v>
      </c>
      <c r="G217" s="177" t="s">
        <v>1117</v>
      </c>
      <c r="H217" s="178">
        <v>1</v>
      </c>
    </row>
    <row r="218" spans="1:8" ht="12.75">
      <c r="A218" s="3" t="s">
        <v>639</v>
      </c>
      <c r="B218" s="3" t="s">
        <v>785</v>
      </c>
      <c r="C218" s="3" t="s">
        <v>786</v>
      </c>
      <c r="E218" s="179"/>
      <c r="F218" s="177" t="s">
        <v>1109</v>
      </c>
      <c r="G218" s="177" t="s">
        <v>1108</v>
      </c>
      <c r="H218" s="178">
        <v>1</v>
      </c>
    </row>
    <row r="219" spans="1:8" ht="12.75">
      <c r="A219" s="3" t="s">
        <v>639</v>
      </c>
      <c r="B219" s="3" t="s">
        <v>787</v>
      </c>
      <c r="C219" s="3" t="s">
        <v>788</v>
      </c>
      <c r="E219" s="179"/>
      <c r="F219" s="177" t="s">
        <v>1110</v>
      </c>
      <c r="G219" s="177" t="s">
        <v>805</v>
      </c>
      <c r="H219" s="178">
        <v>1</v>
      </c>
    </row>
    <row r="220" spans="1:8" ht="12.75">
      <c r="A220" s="3" t="s">
        <v>639</v>
      </c>
      <c r="B220" s="3" t="s">
        <v>789</v>
      </c>
      <c r="C220" s="3" t="s">
        <v>790</v>
      </c>
      <c r="E220" s="179"/>
      <c r="F220" s="177" t="s">
        <v>1111</v>
      </c>
      <c r="G220" s="177" t="s">
        <v>865</v>
      </c>
      <c r="H220" s="178">
        <v>1</v>
      </c>
    </row>
    <row r="221" spans="1:8" ht="12.75">
      <c r="A221" s="3" t="s">
        <v>639</v>
      </c>
      <c r="B221" s="3" t="s">
        <v>791</v>
      </c>
      <c r="C221" s="3" t="s">
        <v>792</v>
      </c>
      <c r="E221" s="179"/>
      <c r="F221" s="177" t="s">
        <v>1101</v>
      </c>
      <c r="G221" s="177" t="s">
        <v>1100</v>
      </c>
      <c r="H221" s="178">
        <v>1</v>
      </c>
    </row>
    <row r="222" spans="1:8" ht="12.75">
      <c r="A222" s="3" t="s">
        <v>639</v>
      </c>
      <c r="B222" s="3" t="s">
        <v>793</v>
      </c>
      <c r="C222" s="3" t="s">
        <v>794</v>
      </c>
      <c r="E222" s="177" t="s">
        <v>705</v>
      </c>
      <c r="F222" s="177" t="s">
        <v>846</v>
      </c>
      <c r="G222" s="177" t="s">
        <v>548</v>
      </c>
      <c r="H222" s="178">
        <v>1</v>
      </c>
    </row>
    <row r="223" spans="1:8" ht="12.75">
      <c r="A223" s="3" t="s">
        <v>639</v>
      </c>
      <c r="B223" s="3" t="s">
        <v>795</v>
      </c>
      <c r="C223" s="3" t="s">
        <v>796</v>
      </c>
      <c r="E223" s="179"/>
      <c r="F223" s="177" t="s">
        <v>707</v>
      </c>
      <c r="G223" s="177" t="s">
        <v>578</v>
      </c>
      <c r="H223" s="178">
        <v>1</v>
      </c>
    </row>
    <row r="224" spans="1:8" ht="12.75">
      <c r="A224" s="3" t="s">
        <v>639</v>
      </c>
      <c r="B224" s="3" t="s">
        <v>797</v>
      </c>
      <c r="C224" s="3" t="s">
        <v>798</v>
      </c>
      <c r="E224" s="179"/>
      <c r="F224" s="177" t="s">
        <v>708</v>
      </c>
      <c r="G224" s="177" t="s">
        <v>539</v>
      </c>
      <c r="H224" s="178">
        <v>1</v>
      </c>
    </row>
    <row r="225" spans="1:8" ht="12.75">
      <c r="A225" s="3" t="s">
        <v>639</v>
      </c>
      <c r="B225" s="3" t="s">
        <v>799</v>
      </c>
      <c r="C225" s="3" t="s">
        <v>800</v>
      </c>
      <c r="E225" s="179"/>
      <c r="F225" s="177" t="s">
        <v>709</v>
      </c>
      <c r="G225" s="177" t="s">
        <v>601</v>
      </c>
      <c r="H225" s="178">
        <v>1</v>
      </c>
    </row>
    <row r="226" spans="1:8" ht="12.75">
      <c r="A226" s="3" t="s">
        <v>639</v>
      </c>
      <c r="B226" s="3" t="s">
        <v>801</v>
      </c>
      <c r="C226" s="3" t="s">
        <v>802</v>
      </c>
      <c r="E226" s="179"/>
      <c r="F226" s="177" t="s">
        <v>1033</v>
      </c>
      <c r="G226" s="177" t="s">
        <v>567</v>
      </c>
      <c r="H226" s="178">
        <v>1</v>
      </c>
    </row>
    <row r="227" spans="1:8" ht="12.75">
      <c r="A227" s="3" t="s">
        <v>639</v>
      </c>
      <c r="B227" s="3" t="s">
        <v>803</v>
      </c>
      <c r="C227" s="3" t="s">
        <v>804</v>
      </c>
      <c r="E227" s="179"/>
      <c r="F227" s="177" t="s">
        <v>835</v>
      </c>
      <c r="G227" s="177" t="s">
        <v>571</v>
      </c>
      <c r="H227" s="178">
        <v>1</v>
      </c>
    </row>
    <row r="228" spans="1:8" ht="12.75">
      <c r="A228" s="3" t="s">
        <v>639</v>
      </c>
      <c r="B228" s="3" t="s">
        <v>805</v>
      </c>
      <c r="C228" s="3" t="s">
        <v>806</v>
      </c>
      <c r="E228" s="179"/>
      <c r="F228" s="177" t="s">
        <v>711</v>
      </c>
      <c r="G228" s="177" t="s">
        <v>557</v>
      </c>
      <c r="H228" s="178">
        <v>1</v>
      </c>
    </row>
    <row r="229" spans="1:8" ht="12.75">
      <c r="A229" s="3" t="s">
        <v>807</v>
      </c>
      <c r="B229" s="3" t="s">
        <v>808</v>
      </c>
      <c r="C229" s="3" t="s">
        <v>809</v>
      </c>
      <c r="E229" s="179"/>
      <c r="F229" s="177" t="s">
        <v>997</v>
      </c>
      <c r="G229" s="177" t="s">
        <v>543</v>
      </c>
      <c r="H229" s="178">
        <v>1</v>
      </c>
    </row>
    <row r="230" spans="1:8" ht="12.75">
      <c r="A230" s="3" t="s">
        <v>807</v>
      </c>
      <c r="B230" s="3" t="s">
        <v>787</v>
      </c>
      <c r="C230" s="3" t="s">
        <v>810</v>
      </c>
      <c r="E230" s="179"/>
      <c r="F230" s="177" t="s">
        <v>706</v>
      </c>
      <c r="G230" s="177" t="s">
        <v>562</v>
      </c>
      <c r="H230" s="178">
        <v>1</v>
      </c>
    </row>
    <row r="231" spans="1:8" ht="12.75">
      <c r="A231" s="3" t="s">
        <v>811</v>
      </c>
      <c r="B231" s="3" t="s">
        <v>812</v>
      </c>
      <c r="C231" s="3" t="s">
        <v>813</v>
      </c>
      <c r="E231" s="179"/>
      <c r="F231" s="177" t="s">
        <v>710</v>
      </c>
      <c r="G231" s="177" t="s">
        <v>586</v>
      </c>
      <c r="H231" s="178">
        <v>1</v>
      </c>
    </row>
    <row r="232" spans="1:8" ht="12.75">
      <c r="A232" s="3" t="s">
        <v>814</v>
      </c>
      <c r="B232" s="3" t="s">
        <v>815</v>
      </c>
      <c r="C232" s="3" t="s">
        <v>816</v>
      </c>
      <c r="E232" s="177" t="s">
        <v>1037</v>
      </c>
      <c r="F232" s="177" t="s">
        <v>1071</v>
      </c>
      <c r="G232" s="177" t="s">
        <v>1070</v>
      </c>
      <c r="H232" s="178">
        <v>1</v>
      </c>
    </row>
    <row r="233" spans="1:8" ht="12.75">
      <c r="A233" s="3" t="s">
        <v>814</v>
      </c>
      <c r="B233" s="3" t="s">
        <v>817</v>
      </c>
      <c r="C233" s="3" t="s">
        <v>818</v>
      </c>
      <c r="E233" s="179"/>
      <c r="F233" s="177" t="s">
        <v>1067</v>
      </c>
      <c r="G233" s="177" t="s">
        <v>1066</v>
      </c>
      <c r="H233" s="178">
        <v>1</v>
      </c>
    </row>
    <row r="234" spans="1:8" ht="12.75">
      <c r="A234" s="3" t="s">
        <v>819</v>
      </c>
      <c r="B234" s="3" t="s">
        <v>820</v>
      </c>
      <c r="C234" s="3" t="s">
        <v>821</v>
      </c>
      <c r="E234" s="179"/>
      <c r="F234" s="177" t="s">
        <v>1078</v>
      </c>
      <c r="G234" s="177" t="s">
        <v>1077</v>
      </c>
      <c r="H234" s="178">
        <v>1</v>
      </c>
    </row>
    <row r="235" spans="1:8" ht="12.75">
      <c r="A235" s="3" t="s">
        <v>807</v>
      </c>
      <c r="B235" s="3" t="s">
        <v>789</v>
      </c>
      <c r="C235" s="3" t="s">
        <v>822</v>
      </c>
      <c r="E235" s="179"/>
      <c r="F235" s="177" t="s">
        <v>1063</v>
      </c>
      <c r="G235" s="177" t="s">
        <v>1062</v>
      </c>
      <c r="H235" s="178">
        <v>1</v>
      </c>
    </row>
    <row r="236" spans="1:8" ht="12.75">
      <c r="A236" s="3" t="s">
        <v>811</v>
      </c>
      <c r="B236" s="3" t="s">
        <v>823</v>
      </c>
      <c r="C236" s="3" t="s">
        <v>824</v>
      </c>
      <c r="E236" s="179"/>
      <c r="F236" s="177" t="s">
        <v>1069</v>
      </c>
      <c r="G236" s="177" t="s">
        <v>1068</v>
      </c>
      <c r="H236" s="178">
        <v>1</v>
      </c>
    </row>
    <row r="237" spans="1:8" ht="12.75">
      <c r="A237" s="3" t="s">
        <v>748</v>
      </c>
      <c r="B237" s="3" t="s">
        <v>825</v>
      </c>
      <c r="C237" s="3" t="s">
        <v>826</v>
      </c>
      <c r="E237" s="179"/>
      <c r="F237" s="177" t="s">
        <v>1038</v>
      </c>
      <c r="G237" s="177" t="s">
        <v>797</v>
      </c>
      <c r="H237" s="178">
        <v>1</v>
      </c>
    </row>
    <row r="238" spans="1:8" ht="12.75">
      <c r="A238" s="3" t="s">
        <v>691</v>
      </c>
      <c r="B238" s="3" t="s">
        <v>578</v>
      </c>
      <c r="C238" s="3" t="s">
        <v>827</v>
      </c>
      <c r="E238" s="177" t="s">
        <v>898</v>
      </c>
      <c r="F238" s="177" t="s">
        <v>899</v>
      </c>
      <c r="G238" s="177" t="s">
        <v>548</v>
      </c>
      <c r="H238" s="178">
        <v>1</v>
      </c>
    </row>
    <row r="239" spans="1:8" ht="12.75">
      <c r="A239" s="3" t="s">
        <v>748</v>
      </c>
      <c r="B239" s="3" t="s">
        <v>828</v>
      </c>
      <c r="C239" s="3" t="s">
        <v>829</v>
      </c>
      <c r="E239" s="179"/>
      <c r="F239" s="177" t="s">
        <v>900</v>
      </c>
      <c r="G239" s="177" t="s">
        <v>543</v>
      </c>
      <c r="H239" s="178">
        <v>1</v>
      </c>
    </row>
    <row r="240" spans="1:8" ht="12.75">
      <c r="A240" s="3" t="s">
        <v>748</v>
      </c>
      <c r="B240" s="3" t="s">
        <v>830</v>
      </c>
      <c r="C240" s="3" t="s">
        <v>831</v>
      </c>
      <c r="E240" s="177" t="s">
        <v>768</v>
      </c>
      <c r="F240" s="177" t="s">
        <v>558</v>
      </c>
      <c r="G240" s="177" t="s">
        <v>571</v>
      </c>
      <c r="H240" s="178">
        <v>1</v>
      </c>
    </row>
    <row r="241" spans="1:8" ht="12.75">
      <c r="A241" s="3" t="s">
        <v>748</v>
      </c>
      <c r="B241" s="3" t="s">
        <v>832</v>
      </c>
      <c r="C241" s="3" t="s">
        <v>833</v>
      </c>
      <c r="E241" s="177" t="s">
        <v>591</v>
      </c>
      <c r="F241" s="177" t="s">
        <v>592</v>
      </c>
      <c r="G241" s="177" t="s">
        <v>548</v>
      </c>
      <c r="H241" s="178">
        <v>1</v>
      </c>
    </row>
    <row r="242" spans="1:8" ht="12.75">
      <c r="A242" s="3" t="s">
        <v>712</v>
      </c>
      <c r="B242" s="3" t="s">
        <v>834</v>
      </c>
      <c r="C242" s="3" t="s">
        <v>835</v>
      </c>
      <c r="E242" s="179"/>
      <c r="F242" s="177" t="s">
        <v>605</v>
      </c>
      <c r="G242" s="177" t="s">
        <v>604</v>
      </c>
      <c r="H242" s="178">
        <v>1</v>
      </c>
    </row>
    <row r="243" spans="1:8" ht="12.75">
      <c r="A243" s="3" t="s">
        <v>807</v>
      </c>
      <c r="B243" s="3" t="s">
        <v>836</v>
      </c>
      <c r="C243" s="3" t="s">
        <v>837</v>
      </c>
      <c r="E243" s="179"/>
      <c r="F243" s="177" t="s">
        <v>596</v>
      </c>
      <c r="G243" s="177" t="s">
        <v>595</v>
      </c>
      <c r="H243" s="178">
        <v>1</v>
      </c>
    </row>
    <row r="244" spans="1:8" ht="12.75">
      <c r="A244" s="3" t="s">
        <v>807</v>
      </c>
      <c r="B244" s="3" t="s">
        <v>770</v>
      </c>
      <c r="C244" s="3" t="s">
        <v>838</v>
      </c>
      <c r="E244" s="179"/>
      <c r="F244" s="177" t="s">
        <v>593</v>
      </c>
      <c r="G244" s="177" t="s">
        <v>560</v>
      </c>
      <c r="H244" s="178">
        <v>1</v>
      </c>
    </row>
    <row r="245" spans="1:8" ht="12.75">
      <c r="A245" s="3" t="s">
        <v>807</v>
      </c>
      <c r="B245" s="3" t="s">
        <v>840</v>
      </c>
      <c r="C245" s="3" t="s">
        <v>841</v>
      </c>
      <c r="E245" s="179"/>
      <c r="F245" s="177" t="s">
        <v>611</v>
      </c>
      <c r="G245" s="177" t="s">
        <v>610</v>
      </c>
      <c r="H245" s="178">
        <v>1</v>
      </c>
    </row>
    <row r="246" spans="1:8" ht="12.75">
      <c r="A246" s="3" t="s">
        <v>807</v>
      </c>
      <c r="B246" s="3" t="s">
        <v>842</v>
      </c>
      <c r="C246" s="3" t="s">
        <v>843</v>
      </c>
      <c r="E246" s="179"/>
      <c r="F246" s="177" t="s">
        <v>594</v>
      </c>
      <c r="G246" s="177" t="s">
        <v>562</v>
      </c>
      <c r="H246" s="178">
        <v>1</v>
      </c>
    </row>
    <row r="247" spans="1:8" ht="12.75">
      <c r="A247" s="3" t="s">
        <v>807</v>
      </c>
      <c r="B247" s="3" t="s">
        <v>844</v>
      </c>
      <c r="C247" s="3" t="s">
        <v>845</v>
      </c>
      <c r="E247" s="179"/>
      <c r="F247" s="177" t="s">
        <v>600</v>
      </c>
      <c r="G247" s="177" t="s">
        <v>539</v>
      </c>
      <c r="H247" s="178">
        <v>1</v>
      </c>
    </row>
    <row r="248" spans="1:8" ht="12.75">
      <c r="A248" s="3" t="s">
        <v>712</v>
      </c>
      <c r="B248" s="3" t="s">
        <v>581</v>
      </c>
      <c r="C248" s="3" t="s">
        <v>696</v>
      </c>
      <c r="E248" s="179"/>
      <c r="F248" s="177" t="s">
        <v>603</v>
      </c>
      <c r="G248" s="177" t="s">
        <v>564</v>
      </c>
      <c r="H248" s="178">
        <v>1</v>
      </c>
    </row>
    <row r="249" spans="1:8" ht="12.75">
      <c r="A249" s="3" t="s">
        <v>705</v>
      </c>
      <c r="B249" s="3" t="s">
        <v>548</v>
      </c>
      <c r="C249" s="3" t="s">
        <v>846</v>
      </c>
      <c r="E249" s="179"/>
      <c r="F249" s="177" t="s">
        <v>598</v>
      </c>
      <c r="G249" s="177" t="s">
        <v>597</v>
      </c>
      <c r="H249" s="178">
        <v>1</v>
      </c>
    </row>
    <row r="250" spans="1:8" ht="12.75">
      <c r="A250" s="3" t="s">
        <v>769</v>
      </c>
      <c r="B250" s="3" t="s">
        <v>847</v>
      </c>
      <c r="C250" s="3" t="s">
        <v>848</v>
      </c>
      <c r="E250" s="179"/>
      <c r="F250" s="177" t="s">
        <v>599</v>
      </c>
      <c r="G250" s="177" t="s">
        <v>578</v>
      </c>
      <c r="H250" s="178">
        <v>1</v>
      </c>
    </row>
    <row r="251" spans="1:8" ht="12.75">
      <c r="A251" s="3" t="s">
        <v>748</v>
      </c>
      <c r="B251" s="3" t="s">
        <v>849</v>
      </c>
      <c r="C251" s="3" t="s">
        <v>850</v>
      </c>
      <c r="E251" s="179"/>
      <c r="F251" s="177" t="s">
        <v>620</v>
      </c>
      <c r="G251" s="177" t="s">
        <v>571</v>
      </c>
      <c r="H251" s="178">
        <v>1</v>
      </c>
    </row>
    <row r="252" spans="1:8" ht="12.75">
      <c r="A252" s="3" t="s">
        <v>769</v>
      </c>
      <c r="B252" s="3" t="s">
        <v>851</v>
      </c>
      <c r="C252" s="3" t="s">
        <v>852</v>
      </c>
      <c r="E252" s="179"/>
      <c r="F252" s="177" t="s">
        <v>621</v>
      </c>
      <c r="G252" s="177" t="s">
        <v>573</v>
      </c>
      <c r="H252" s="178">
        <v>1</v>
      </c>
    </row>
    <row r="253" spans="1:8" ht="12.75">
      <c r="A253" s="3" t="s">
        <v>769</v>
      </c>
      <c r="B253" s="3" t="s">
        <v>853</v>
      </c>
      <c r="C253" s="3" t="s">
        <v>854</v>
      </c>
      <c r="E253" s="179"/>
      <c r="F253" s="177" t="s">
        <v>608</v>
      </c>
      <c r="G253" s="177" t="s">
        <v>581</v>
      </c>
      <c r="H253" s="178">
        <v>1</v>
      </c>
    </row>
    <row r="254" spans="1:8" ht="12.75">
      <c r="A254" s="3" t="s">
        <v>769</v>
      </c>
      <c r="B254" s="3" t="s">
        <v>855</v>
      </c>
      <c r="C254" s="3" t="s">
        <v>856</v>
      </c>
      <c r="E254" s="179"/>
      <c r="F254" s="177" t="s">
        <v>609</v>
      </c>
      <c r="G254" s="177" t="s">
        <v>541</v>
      </c>
      <c r="H254" s="178">
        <v>1</v>
      </c>
    </row>
    <row r="255" spans="1:8" ht="12.75">
      <c r="A255" s="3" t="s">
        <v>769</v>
      </c>
      <c r="B255" s="3" t="s">
        <v>857</v>
      </c>
      <c r="C255" s="3" t="s">
        <v>858</v>
      </c>
      <c r="E255" s="179"/>
      <c r="F255" s="177" t="s">
        <v>607</v>
      </c>
      <c r="G255" s="177" t="s">
        <v>606</v>
      </c>
      <c r="H255" s="178">
        <v>1</v>
      </c>
    </row>
    <row r="256" spans="1:8" ht="12.75">
      <c r="A256" s="3" t="s">
        <v>769</v>
      </c>
      <c r="B256" s="3" t="s">
        <v>859</v>
      </c>
      <c r="C256" s="3" t="s">
        <v>860</v>
      </c>
      <c r="E256" s="179"/>
      <c r="F256" s="177" t="s">
        <v>622</v>
      </c>
      <c r="G256" s="177" t="s">
        <v>557</v>
      </c>
      <c r="H256" s="178">
        <v>1</v>
      </c>
    </row>
    <row r="257" spans="1:8" ht="12.75">
      <c r="A257" s="3" t="s">
        <v>769</v>
      </c>
      <c r="B257" s="3" t="s">
        <v>861</v>
      </c>
      <c r="C257" s="3" t="s">
        <v>1638</v>
      </c>
      <c r="E257" s="179"/>
      <c r="F257" s="177" t="s">
        <v>612</v>
      </c>
      <c r="G257" s="177" t="s">
        <v>567</v>
      </c>
      <c r="H257" s="178">
        <v>1</v>
      </c>
    </row>
    <row r="258" spans="1:8" ht="12.75">
      <c r="A258" s="3" t="s">
        <v>769</v>
      </c>
      <c r="B258" s="3" t="s">
        <v>812</v>
      </c>
      <c r="C258" s="3" t="s">
        <v>862</v>
      </c>
      <c r="E258" s="179"/>
      <c r="F258" s="177" t="s">
        <v>602</v>
      </c>
      <c r="G258" s="177" t="s">
        <v>601</v>
      </c>
      <c r="H258" s="178">
        <v>1</v>
      </c>
    </row>
    <row r="259" spans="1:8" ht="12.75">
      <c r="A259" s="3" t="s">
        <v>769</v>
      </c>
      <c r="B259" s="3" t="s">
        <v>863</v>
      </c>
      <c r="C259" s="3" t="s">
        <v>864</v>
      </c>
      <c r="E259" s="179"/>
      <c r="F259" s="177" t="s">
        <v>613</v>
      </c>
      <c r="G259" s="177" t="s">
        <v>543</v>
      </c>
      <c r="H259" s="178">
        <v>1</v>
      </c>
    </row>
    <row r="260" spans="1:8" ht="12.75">
      <c r="A260" s="3" t="s">
        <v>769</v>
      </c>
      <c r="B260" s="3" t="s">
        <v>865</v>
      </c>
      <c r="C260" s="3" t="s">
        <v>866</v>
      </c>
      <c r="E260" s="179"/>
      <c r="F260" s="177" t="s">
        <v>614</v>
      </c>
      <c r="G260" s="177" t="s">
        <v>550</v>
      </c>
      <c r="H260" s="178">
        <v>1</v>
      </c>
    </row>
    <row r="261" spans="1:8" ht="12.75">
      <c r="A261" s="3" t="s">
        <v>769</v>
      </c>
      <c r="B261" s="3" t="s">
        <v>817</v>
      </c>
      <c r="C261" s="3" t="s">
        <v>867</v>
      </c>
      <c r="E261" s="179"/>
      <c r="F261" s="177" t="s">
        <v>616</v>
      </c>
      <c r="G261" s="177" t="s">
        <v>586</v>
      </c>
      <c r="H261" s="178">
        <v>1</v>
      </c>
    </row>
    <row r="262" spans="1:8" ht="12.75">
      <c r="A262" s="3" t="s">
        <v>769</v>
      </c>
      <c r="B262" s="3" t="s">
        <v>868</v>
      </c>
      <c r="C262" s="3" t="s">
        <v>869</v>
      </c>
      <c r="E262" s="179"/>
      <c r="F262" s="177" t="s">
        <v>615</v>
      </c>
      <c r="G262" s="177" t="s">
        <v>552</v>
      </c>
      <c r="H262" s="178">
        <v>1</v>
      </c>
    </row>
    <row r="263" spans="1:8" ht="12.75">
      <c r="A263" s="3" t="s">
        <v>769</v>
      </c>
      <c r="B263" s="3" t="s">
        <v>870</v>
      </c>
      <c r="C263" s="3" t="s">
        <v>871</v>
      </c>
      <c r="E263" s="179"/>
      <c r="F263" s="177" t="s">
        <v>617</v>
      </c>
      <c r="G263" s="177" t="s">
        <v>545</v>
      </c>
      <c r="H263" s="178">
        <v>1</v>
      </c>
    </row>
    <row r="264" spans="1:8" ht="12.75">
      <c r="A264" s="3" t="s">
        <v>769</v>
      </c>
      <c r="B264" s="3" t="s">
        <v>872</v>
      </c>
      <c r="C264" s="3" t="s">
        <v>558</v>
      </c>
      <c r="E264" s="179"/>
      <c r="F264" s="177" t="s">
        <v>618</v>
      </c>
      <c r="G264" s="177" t="s">
        <v>588</v>
      </c>
      <c r="H264" s="178">
        <v>1</v>
      </c>
    </row>
    <row r="265" spans="1:8" ht="12.75">
      <c r="A265" s="3" t="s">
        <v>769</v>
      </c>
      <c r="B265" s="3" t="s">
        <v>873</v>
      </c>
      <c r="C265" s="3" t="s">
        <v>874</v>
      </c>
      <c r="E265" s="179"/>
      <c r="F265" s="177" t="s">
        <v>619</v>
      </c>
      <c r="G265" s="177" t="s">
        <v>555</v>
      </c>
      <c r="H265" s="178">
        <v>1</v>
      </c>
    </row>
    <row r="266" spans="1:8" ht="12.75">
      <c r="A266" s="3" t="s">
        <v>819</v>
      </c>
      <c r="B266" s="3" t="s">
        <v>875</v>
      </c>
      <c r="C266" s="3" t="s">
        <v>876</v>
      </c>
      <c r="E266" s="177" t="s">
        <v>759</v>
      </c>
      <c r="F266" s="177" t="s">
        <v>558</v>
      </c>
      <c r="G266" s="177" t="s">
        <v>571</v>
      </c>
      <c r="H266" s="178">
        <v>1</v>
      </c>
    </row>
    <row r="267" spans="1:8" ht="12.75">
      <c r="A267" s="3" t="s">
        <v>877</v>
      </c>
      <c r="B267" s="3" t="s">
        <v>562</v>
      </c>
      <c r="C267" s="3" t="s">
        <v>878</v>
      </c>
      <c r="E267" s="177" t="s">
        <v>559</v>
      </c>
      <c r="F267" s="177" t="s">
        <v>561</v>
      </c>
      <c r="G267" s="177" t="s">
        <v>560</v>
      </c>
      <c r="H267" s="178">
        <v>1</v>
      </c>
    </row>
    <row r="268" spans="1:8" ht="12.75">
      <c r="A268" s="3" t="s">
        <v>877</v>
      </c>
      <c r="B268" s="3" t="s">
        <v>545</v>
      </c>
      <c r="C268" s="3" t="s">
        <v>879</v>
      </c>
      <c r="E268" s="179"/>
      <c r="F268" s="177" t="s">
        <v>563</v>
      </c>
      <c r="G268" s="177" t="s">
        <v>562</v>
      </c>
      <c r="H268" s="178">
        <v>1</v>
      </c>
    </row>
    <row r="269" spans="1:8" ht="12.75">
      <c r="A269" s="3" t="s">
        <v>877</v>
      </c>
      <c r="B269" s="3" t="s">
        <v>880</v>
      </c>
      <c r="C269" s="3" t="s">
        <v>881</v>
      </c>
      <c r="E269" s="179"/>
      <c r="F269" s="177" t="s">
        <v>565</v>
      </c>
      <c r="G269" s="177" t="s">
        <v>564</v>
      </c>
      <c r="H269" s="178">
        <v>1</v>
      </c>
    </row>
    <row r="270" spans="1:8" ht="12.75">
      <c r="A270" s="3" t="s">
        <v>762</v>
      </c>
      <c r="B270" s="3" t="s">
        <v>751</v>
      </c>
      <c r="C270" s="3" t="s">
        <v>882</v>
      </c>
      <c r="E270" s="179"/>
      <c r="F270" s="177" t="s">
        <v>566</v>
      </c>
      <c r="G270" s="177" t="s">
        <v>541</v>
      </c>
      <c r="H270" s="178">
        <v>1</v>
      </c>
    </row>
    <row r="271" spans="1:8" ht="12.75">
      <c r="A271" s="3" t="s">
        <v>762</v>
      </c>
      <c r="B271" s="3" t="s">
        <v>883</v>
      </c>
      <c r="C271" s="3" t="s">
        <v>884</v>
      </c>
      <c r="E271" s="179"/>
      <c r="F271" s="177" t="s">
        <v>568</v>
      </c>
      <c r="G271" s="177" t="s">
        <v>567</v>
      </c>
      <c r="H271" s="178">
        <v>1</v>
      </c>
    </row>
    <row r="272" spans="1:8" ht="12.75">
      <c r="A272" s="3" t="s">
        <v>762</v>
      </c>
      <c r="B272" s="3" t="s">
        <v>823</v>
      </c>
      <c r="C272" s="3" t="s">
        <v>885</v>
      </c>
      <c r="E272" s="179"/>
      <c r="F272" s="177" t="s">
        <v>572</v>
      </c>
      <c r="G272" s="177" t="s">
        <v>571</v>
      </c>
      <c r="H272" s="178">
        <v>1</v>
      </c>
    </row>
    <row r="273" spans="1:8" ht="12.75">
      <c r="A273" s="3" t="s">
        <v>811</v>
      </c>
      <c r="B273" s="3" t="s">
        <v>808</v>
      </c>
      <c r="C273" s="3" t="s">
        <v>886</v>
      </c>
      <c r="E273" s="179"/>
      <c r="F273" s="177" t="s">
        <v>569</v>
      </c>
      <c r="G273" s="177" t="s">
        <v>543</v>
      </c>
      <c r="H273" s="178">
        <v>1</v>
      </c>
    </row>
    <row r="274" spans="1:8" ht="12.75">
      <c r="A274" s="3" t="s">
        <v>819</v>
      </c>
      <c r="B274" s="3" t="s">
        <v>887</v>
      </c>
      <c r="C274" s="3" t="s">
        <v>888</v>
      </c>
      <c r="E274" s="179"/>
      <c r="F274" s="177" t="s">
        <v>574</v>
      </c>
      <c r="G274" s="177" t="s">
        <v>573</v>
      </c>
      <c r="H274" s="178">
        <v>1</v>
      </c>
    </row>
    <row r="275" spans="1:8" ht="12.75">
      <c r="A275" s="3" t="s">
        <v>748</v>
      </c>
      <c r="B275" s="3" t="s">
        <v>567</v>
      </c>
      <c r="C275" s="3" t="s">
        <v>889</v>
      </c>
      <c r="E275" s="179"/>
      <c r="F275" s="177" t="s">
        <v>570</v>
      </c>
      <c r="G275" s="177" t="s">
        <v>552</v>
      </c>
      <c r="H275" s="178">
        <v>1</v>
      </c>
    </row>
    <row r="276" spans="1:8" ht="12.75">
      <c r="A276" s="3" t="s">
        <v>748</v>
      </c>
      <c r="B276" s="3" t="s">
        <v>550</v>
      </c>
      <c r="C276" s="3" t="s">
        <v>890</v>
      </c>
      <c r="E276" s="179"/>
      <c r="F276" s="177" t="s">
        <v>575</v>
      </c>
      <c r="G276" s="177" t="s">
        <v>557</v>
      </c>
      <c r="H276" s="178">
        <v>1</v>
      </c>
    </row>
    <row r="277" spans="1:8" ht="12.75">
      <c r="A277" s="3" t="s">
        <v>748</v>
      </c>
      <c r="B277" s="3" t="s">
        <v>595</v>
      </c>
      <c r="C277" s="3" t="s">
        <v>891</v>
      </c>
      <c r="E277" s="179"/>
      <c r="F277" s="177" t="s">
        <v>558</v>
      </c>
      <c r="G277" s="177" t="s">
        <v>545</v>
      </c>
      <c r="H277" s="178">
        <v>1</v>
      </c>
    </row>
    <row r="278" spans="1:8" ht="12.75">
      <c r="A278" s="3" t="s">
        <v>748</v>
      </c>
      <c r="B278" s="3" t="s">
        <v>555</v>
      </c>
      <c r="C278" s="3" t="s">
        <v>892</v>
      </c>
      <c r="E278" s="177" t="s">
        <v>777</v>
      </c>
      <c r="F278" s="177" t="s">
        <v>558</v>
      </c>
      <c r="G278" s="177" t="s">
        <v>571</v>
      </c>
      <c r="H278" s="178">
        <v>1</v>
      </c>
    </row>
    <row r="279" spans="1:8" ht="12.75">
      <c r="A279" s="3" t="s">
        <v>748</v>
      </c>
      <c r="B279" s="3" t="s">
        <v>578</v>
      </c>
      <c r="C279" s="3" t="s">
        <v>893</v>
      </c>
      <c r="E279" s="177" t="s">
        <v>538</v>
      </c>
      <c r="F279" s="177" t="s">
        <v>540</v>
      </c>
      <c r="G279" s="177" t="s">
        <v>539</v>
      </c>
      <c r="H279" s="178">
        <v>1</v>
      </c>
    </row>
    <row r="280" spans="1:8" ht="12.75">
      <c r="A280" s="3" t="s">
        <v>819</v>
      </c>
      <c r="B280" s="3" t="s">
        <v>894</v>
      </c>
      <c r="C280" s="3" t="s">
        <v>895</v>
      </c>
      <c r="E280" s="179"/>
      <c r="F280" s="177" t="s">
        <v>542</v>
      </c>
      <c r="G280" s="177" t="s">
        <v>541</v>
      </c>
      <c r="H280" s="178">
        <v>1</v>
      </c>
    </row>
    <row r="281" spans="1:8" ht="12.75">
      <c r="A281" s="3" t="s">
        <v>807</v>
      </c>
      <c r="B281" s="3" t="s">
        <v>896</v>
      </c>
      <c r="C281" s="3" t="s">
        <v>897</v>
      </c>
      <c r="E281" s="179"/>
      <c r="F281" s="177" t="s">
        <v>544</v>
      </c>
      <c r="G281" s="177" t="s">
        <v>543</v>
      </c>
      <c r="H281" s="178">
        <v>1</v>
      </c>
    </row>
    <row r="282" spans="1:8" ht="12.75">
      <c r="A282" s="3" t="s">
        <v>898</v>
      </c>
      <c r="B282" s="3" t="s">
        <v>548</v>
      </c>
      <c r="C282" s="3" t="s">
        <v>899</v>
      </c>
      <c r="E282" s="179"/>
      <c r="F282" s="177" t="s">
        <v>546</v>
      </c>
      <c r="G282" s="177" t="s">
        <v>545</v>
      </c>
      <c r="H282" s="178">
        <v>1</v>
      </c>
    </row>
    <row r="283" spans="1:8" ht="12.75">
      <c r="A283" s="3" t="s">
        <v>898</v>
      </c>
      <c r="B283" s="3" t="s">
        <v>543</v>
      </c>
      <c r="C283" s="3" t="s">
        <v>900</v>
      </c>
      <c r="E283" s="177" t="s">
        <v>974</v>
      </c>
      <c r="F283" s="177" t="s">
        <v>975</v>
      </c>
      <c r="G283" s="177" t="s">
        <v>548</v>
      </c>
      <c r="H283" s="178">
        <v>1</v>
      </c>
    </row>
    <row r="284" spans="1:8" ht="12.75">
      <c r="A284" s="3" t="s">
        <v>814</v>
      </c>
      <c r="B284" s="3" t="s">
        <v>901</v>
      </c>
      <c r="C284" s="3" t="s">
        <v>902</v>
      </c>
      <c r="E284" s="179"/>
      <c r="F284" s="177" t="s">
        <v>976</v>
      </c>
      <c r="G284" s="177" t="s">
        <v>560</v>
      </c>
      <c r="H284" s="178">
        <v>1</v>
      </c>
    </row>
    <row r="285" spans="1:8" ht="12.75">
      <c r="A285" s="3" t="s">
        <v>814</v>
      </c>
      <c r="B285" s="3" t="s">
        <v>830</v>
      </c>
      <c r="C285" s="3" t="s">
        <v>895</v>
      </c>
      <c r="E285" s="179"/>
      <c r="F285" s="177" t="s">
        <v>977</v>
      </c>
      <c r="G285" s="177" t="s">
        <v>562</v>
      </c>
      <c r="H285" s="178">
        <v>1</v>
      </c>
    </row>
    <row r="286" spans="1:8" ht="12.75">
      <c r="A286" s="3" t="s">
        <v>769</v>
      </c>
      <c r="B286" s="3" t="s">
        <v>903</v>
      </c>
      <c r="C286" s="3" t="s">
        <v>904</v>
      </c>
      <c r="E286" s="179"/>
      <c r="F286" s="177" t="s">
        <v>978</v>
      </c>
      <c r="G286" s="177" t="s">
        <v>604</v>
      </c>
      <c r="H286" s="178">
        <v>1</v>
      </c>
    </row>
    <row r="287" spans="1:8" ht="12.75">
      <c r="A287" s="3" t="s">
        <v>769</v>
      </c>
      <c r="B287" s="3" t="s">
        <v>905</v>
      </c>
      <c r="C287" s="3" t="s">
        <v>906</v>
      </c>
      <c r="E287" s="179"/>
      <c r="F287" s="177" t="s">
        <v>711</v>
      </c>
      <c r="G287" s="177" t="s">
        <v>557</v>
      </c>
      <c r="H287" s="178">
        <v>1</v>
      </c>
    </row>
    <row r="288" spans="1:8" ht="12.75">
      <c r="A288" s="3" t="s">
        <v>769</v>
      </c>
      <c r="B288" s="3" t="s">
        <v>907</v>
      </c>
      <c r="C288" s="3" t="s">
        <v>908</v>
      </c>
      <c r="E288" s="179"/>
      <c r="F288" s="177" t="s">
        <v>962</v>
      </c>
      <c r="G288" s="177" t="s">
        <v>543</v>
      </c>
      <c r="H288" s="178">
        <v>1</v>
      </c>
    </row>
    <row r="289" spans="1:8" ht="12.75">
      <c r="A289" s="3" t="s">
        <v>779</v>
      </c>
      <c r="B289" s="3" t="s">
        <v>581</v>
      </c>
      <c r="C289" s="3" t="s">
        <v>909</v>
      </c>
      <c r="E289" s="179"/>
      <c r="F289" s="177" t="s">
        <v>979</v>
      </c>
      <c r="G289" s="177" t="s">
        <v>550</v>
      </c>
      <c r="H289" s="178">
        <v>1</v>
      </c>
    </row>
    <row r="290" spans="1:8" ht="12.75">
      <c r="A290" s="3" t="s">
        <v>778</v>
      </c>
      <c r="B290" s="3" t="s">
        <v>560</v>
      </c>
      <c r="C290" s="3" t="s">
        <v>910</v>
      </c>
      <c r="E290" s="179"/>
      <c r="F290" s="177" t="s">
        <v>980</v>
      </c>
      <c r="G290" s="177" t="s">
        <v>552</v>
      </c>
      <c r="H290" s="178">
        <v>1</v>
      </c>
    </row>
    <row r="291" spans="1:8" ht="12.75">
      <c r="A291" s="3" t="s">
        <v>778</v>
      </c>
      <c r="B291" s="3" t="s">
        <v>586</v>
      </c>
      <c r="C291" s="3" t="s">
        <v>911</v>
      </c>
      <c r="E291" s="179"/>
      <c r="F291" s="177" t="s">
        <v>981</v>
      </c>
      <c r="G291" s="177" t="s">
        <v>586</v>
      </c>
      <c r="H291" s="178">
        <v>1</v>
      </c>
    </row>
    <row r="292" spans="1:8" ht="12.75">
      <c r="A292" s="3" t="s">
        <v>778</v>
      </c>
      <c r="B292" s="3" t="s">
        <v>562</v>
      </c>
      <c r="C292" s="3" t="s">
        <v>912</v>
      </c>
      <c r="E292" s="179"/>
      <c r="F292" s="177" t="s">
        <v>558</v>
      </c>
      <c r="G292" s="177" t="s">
        <v>545</v>
      </c>
      <c r="H292" s="178">
        <v>1</v>
      </c>
    </row>
    <row r="293" spans="1:8" ht="12.75">
      <c r="A293" s="3" t="s">
        <v>765</v>
      </c>
      <c r="B293" s="3" t="s">
        <v>783</v>
      </c>
      <c r="C293" s="3" t="s">
        <v>913</v>
      </c>
      <c r="E293" s="177" t="s">
        <v>668</v>
      </c>
      <c r="F293" s="177" t="s">
        <v>670</v>
      </c>
      <c r="G293" s="177" t="s">
        <v>560</v>
      </c>
      <c r="H293" s="178">
        <v>1</v>
      </c>
    </row>
    <row r="294" spans="1:8" ht="12.75">
      <c r="A294" s="3" t="s">
        <v>769</v>
      </c>
      <c r="B294" s="3" t="s">
        <v>914</v>
      </c>
      <c r="C294" s="3" t="s">
        <v>915</v>
      </c>
      <c r="E294" s="179"/>
      <c r="F294" s="177" t="s">
        <v>669</v>
      </c>
      <c r="G294" s="177" t="s">
        <v>548</v>
      </c>
      <c r="H294" s="178">
        <v>1</v>
      </c>
    </row>
    <row r="295" spans="1:8" ht="12.75">
      <c r="A295" s="3" t="s">
        <v>769</v>
      </c>
      <c r="B295" s="3" t="s">
        <v>916</v>
      </c>
      <c r="C295" s="3" t="s">
        <v>711</v>
      </c>
      <c r="E295" s="179"/>
      <c r="F295" s="177" t="s">
        <v>678</v>
      </c>
      <c r="G295" s="177" t="s">
        <v>606</v>
      </c>
      <c r="H295" s="178">
        <v>1</v>
      </c>
    </row>
    <row r="296" spans="1:8" ht="12.75">
      <c r="A296" s="3" t="s">
        <v>811</v>
      </c>
      <c r="B296" s="3" t="s">
        <v>552</v>
      </c>
      <c r="C296" s="3" t="s">
        <v>917</v>
      </c>
      <c r="E296" s="179"/>
      <c r="F296" s="177" t="s">
        <v>671</v>
      </c>
      <c r="G296" s="177" t="s">
        <v>562</v>
      </c>
      <c r="H296" s="178">
        <v>1</v>
      </c>
    </row>
    <row r="297" spans="1:8" ht="12.75">
      <c r="A297" s="3" t="s">
        <v>765</v>
      </c>
      <c r="B297" s="3" t="s">
        <v>918</v>
      </c>
      <c r="C297" s="3" t="s">
        <v>919</v>
      </c>
      <c r="E297" s="179"/>
      <c r="F297" s="177" t="s">
        <v>672</v>
      </c>
      <c r="G297" s="177" t="s">
        <v>595</v>
      </c>
      <c r="H297" s="178">
        <v>1</v>
      </c>
    </row>
    <row r="298" spans="1:8" ht="12.75">
      <c r="A298" s="3" t="s">
        <v>765</v>
      </c>
      <c r="B298" s="3" t="s">
        <v>817</v>
      </c>
      <c r="C298" s="3" t="s">
        <v>920</v>
      </c>
      <c r="E298" s="179"/>
      <c r="F298" s="177" t="s">
        <v>674</v>
      </c>
      <c r="G298" s="177" t="s">
        <v>578</v>
      </c>
      <c r="H298" s="178">
        <v>1</v>
      </c>
    </row>
    <row r="299" spans="1:8" ht="12.75">
      <c r="A299" s="3" t="s">
        <v>921</v>
      </c>
      <c r="B299" s="3" t="s">
        <v>548</v>
      </c>
      <c r="C299" s="3" t="s">
        <v>640</v>
      </c>
      <c r="E299" s="179"/>
      <c r="F299" s="177" t="s">
        <v>675</v>
      </c>
      <c r="G299" s="177" t="s">
        <v>539</v>
      </c>
      <c r="H299" s="178">
        <v>1</v>
      </c>
    </row>
    <row r="300" spans="1:8" ht="12.75">
      <c r="A300" s="3" t="s">
        <v>921</v>
      </c>
      <c r="B300" s="3" t="s">
        <v>560</v>
      </c>
      <c r="C300" s="3" t="s">
        <v>641</v>
      </c>
      <c r="E300" s="179"/>
      <c r="F300" s="177" t="s">
        <v>689</v>
      </c>
      <c r="G300" s="177" t="s">
        <v>573</v>
      </c>
      <c r="H300" s="178">
        <v>1</v>
      </c>
    </row>
    <row r="301" spans="1:8" ht="12.75">
      <c r="A301" s="3" t="s">
        <v>921</v>
      </c>
      <c r="B301" s="3" t="s">
        <v>562</v>
      </c>
      <c r="C301" s="3" t="s">
        <v>735</v>
      </c>
      <c r="E301" s="179"/>
      <c r="F301" s="177" t="s">
        <v>685</v>
      </c>
      <c r="G301" s="177" t="s">
        <v>545</v>
      </c>
      <c r="H301" s="178">
        <v>1</v>
      </c>
    </row>
    <row r="302" spans="1:8" ht="12.75">
      <c r="A302" s="3" t="s">
        <v>921</v>
      </c>
      <c r="B302" s="3" t="s">
        <v>595</v>
      </c>
      <c r="C302" s="3" t="s">
        <v>741</v>
      </c>
      <c r="E302" s="179"/>
      <c r="F302" s="177" t="s">
        <v>680</v>
      </c>
      <c r="G302" s="177" t="s">
        <v>543</v>
      </c>
      <c r="H302" s="178">
        <v>1</v>
      </c>
    </row>
    <row r="303" spans="1:8" ht="12.75">
      <c r="A303" s="3" t="s">
        <v>921</v>
      </c>
      <c r="B303" s="3" t="s">
        <v>597</v>
      </c>
      <c r="C303" s="3" t="s">
        <v>922</v>
      </c>
      <c r="E303" s="179"/>
      <c r="F303" s="177" t="s">
        <v>677</v>
      </c>
      <c r="G303" s="177" t="s">
        <v>604</v>
      </c>
      <c r="H303" s="178">
        <v>1</v>
      </c>
    </row>
    <row r="304" spans="1:8" ht="12.75">
      <c r="A304" s="3" t="s">
        <v>921</v>
      </c>
      <c r="B304" s="3" t="s">
        <v>578</v>
      </c>
      <c r="C304" s="3" t="s">
        <v>923</v>
      </c>
      <c r="E304" s="179"/>
      <c r="F304" s="177" t="s">
        <v>676</v>
      </c>
      <c r="G304" s="177" t="s">
        <v>564</v>
      </c>
      <c r="H304" s="178">
        <v>1</v>
      </c>
    </row>
    <row r="305" spans="1:8" ht="12.75">
      <c r="A305" s="3" t="s">
        <v>921</v>
      </c>
      <c r="B305" s="3" t="s">
        <v>539</v>
      </c>
      <c r="C305" s="3" t="s">
        <v>644</v>
      </c>
      <c r="E305" s="179"/>
      <c r="F305" s="177" t="s">
        <v>673</v>
      </c>
      <c r="G305" s="177" t="s">
        <v>597</v>
      </c>
      <c r="H305" s="178">
        <v>1</v>
      </c>
    </row>
    <row r="306" spans="1:8" ht="12.75">
      <c r="A306" s="3" t="s">
        <v>921</v>
      </c>
      <c r="B306" s="3" t="s">
        <v>601</v>
      </c>
      <c r="C306" s="3" t="s">
        <v>924</v>
      </c>
      <c r="E306" s="179"/>
      <c r="F306" s="177" t="s">
        <v>682</v>
      </c>
      <c r="G306" s="177" t="s">
        <v>550</v>
      </c>
      <c r="H306" s="178">
        <v>1</v>
      </c>
    </row>
    <row r="307" spans="1:8" ht="12.75">
      <c r="A307" s="3" t="s">
        <v>921</v>
      </c>
      <c r="B307" s="3" t="s">
        <v>564</v>
      </c>
      <c r="C307" s="3" t="s">
        <v>925</v>
      </c>
      <c r="E307" s="179"/>
      <c r="F307" s="177" t="s">
        <v>681</v>
      </c>
      <c r="G307" s="177" t="s">
        <v>650</v>
      </c>
      <c r="H307" s="178">
        <v>1</v>
      </c>
    </row>
    <row r="308" spans="1:8" ht="12.75">
      <c r="A308" s="3" t="s">
        <v>921</v>
      </c>
      <c r="B308" s="3" t="s">
        <v>604</v>
      </c>
      <c r="C308" s="3" t="s">
        <v>926</v>
      </c>
      <c r="E308" s="179"/>
      <c r="F308" s="177" t="s">
        <v>679</v>
      </c>
      <c r="G308" s="177" t="s">
        <v>610</v>
      </c>
      <c r="H308" s="178">
        <v>1</v>
      </c>
    </row>
    <row r="309" spans="1:8" ht="12.75">
      <c r="A309" s="3" t="s">
        <v>921</v>
      </c>
      <c r="B309" s="3" t="s">
        <v>606</v>
      </c>
      <c r="C309" s="3" t="s">
        <v>927</v>
      </c>
      <c r="E309" s="179"/>
      <c r="F309" s="177" t="s">
        <v>690</v>
      </c>
      <c r="G309" s="177" t="s">
        <v>557</v>
      </c>
      <c r="H309" s="178">
        <v>1</v>
      </c>
    </row>
    <row r="310" spans="1:8" ht="12.75">
      <c r="A310" s="3" t="s">
        <v>921</v>
      </c>
      <c r="B310" s="3" t="s">
        <v>581</v>
      </c>
      <c r="C310" s="3" t="s">
        <v>739</v>
      </c>
      <c r="E310" s="179"/>
      <c r="F310" s="177" t="s">
        <v>683</v>
      </c>
      <c r="G310" s="177" t="s">
        <v>552</v>
      </c>
      <c r="H310" s="178">
        <v>1</v>
      </c>
    </row>
    <row r="311" spans="1:8" ht="12.75">
      <c r="A311" s="3" t="s">
        <v>921</v>
      </c>
      <c r="B311" s="3" t="s">
        <v>541</v>
      </c>
      <c r="C311" s="3" t="s">
        <v>566</v>
      </c>
      <c r="E311" s="179"/>
      <c r="F311" s="177" t="s">
        <v>684</v>
      </c>
      <c r="G311" s="177" t="s">
        <v>586</v>
      </c>
      <c r="H311" s="178">
        <v>1</v>
      </c>
    </row>
    <row r="312" spans="1:8" ht="12.75">
      <c r="A312" s="3" t="s">
        <v>921</v>
      </c>
      <c r="B312" s="3" t="s">
        <v>610</v>
      </c>
      <c r="C312" s="3" t="s">
        <v>928</v>
      </c>
      <c r="E312" s="179"/>
      <c r="F312" s="177" t="s">
        <v>686</v>
      </c>
      <c r="G312" s="177" t="s">
        <v>588</v>
      </c>
      <c r="H312" s="178">
        <v>1</v>
      </c>
    </row>
    <row r="313" spans="1:8" ht="12.75">
      <c r="A313" s="3" t="s">
        <v>921</v>
      </c>
      <c r="B313" s="3" t="s">
        <v>567</v>
      </c>
      <c r="C313" s="3" t="s">
        <v>929</v>
      </c>
      <c r="E313" s="179"/>
      <c r="F313" s="177" t="s">
        <v>688</v>
      </c>
      <c r="G313" s="177" t="s">
        <v>571</v>
      </c>
      <c r="H313" s="178">
        <v>1</v>
      </c>
    </row>
    <row r="314" spans="1:8" ht="12.75">
      <c r="A314" s="3" t="s">
        <v>921</v>
      </c>
      <c r="B314" s="3" t="s">
        <v>543</v>
      </c>
      <c r="C314" s="3" t="s">
        <v>930</v>
      </c>
      <c r="E314" s="179"/>
      <c r="F314" s="177" t="s">
        <v>687</v>
      </c>
      <c r="G314" s="177" t="s">
        <v>555</v>
      </c>
      <c r="H314" s="178">
        <v>1</v>
      </c>
    </row>
    <row r="315" spans="1:8" ht="12.75">
      <c r="A315" s="3" t="s">
        <v>921</v>
      </c>
      <c r="B315" s="3" t="s">
        <v>650</v>
      </c>
      <c r="C315" s="3" t="s">
        <v>651</v>
      </c>
      <c r="E315" s="177" t="s">
        <v>778</v>
      </c>
      <c r="F315" s="177" t="s">
        <v>937</v>
      </c>
      <c r="G315" s="177" t="s">
        <v>918</v>
      </c>
      <c r="H315" s="178">
        <v>1</v>
      </c>
    </row>
    <row r="316" spans="1:8" ht="12.75">
      <c r="A316" s="3" t="s">
        <v>921</v>
      </c>
      <c r="B316" s="3" t="s">
        <v>550</v>
      </c>
      <c r="C316" s="3" t="s">
        <v>931</v>
      </c>
      <c r="E316" s="179"/>
      <c r="F316" s="177" t="s">
        <v>912</v>
      </c>
      <c r="G316" s="177" t="s">
        <v>562</v>
      </c>
      <c r="H316" s="178">
        <v>1</v>
      </c>
    </row>
    <row r="317" spans="1:8" ht="12.75">
      <c r="A317" s="3" t="s">
        <v>921</v>
      </c>
      <c r="B317" s="3" t="s">
        <v>552</v>
      </c>
      <c r="C317" s="3" t="s">
        <v>652</v>
      </c>
      <c r="E317" s="179"/>
      <c r="F317" s="177" t="s">
        <v>939</v>
      </c>
      <c r="G317" s="177" t="s">
        <v>938</v>
      </c>
      <c r="H317" s="178">
        <v>1</v>
      </c>
    </row>
    <row r="318" spans="1:8" ht="12.75">
      <c r="A318" s="3" t="s">
        <v>921</v>
      </c>
      <c r="B318" s="3" t="s">
        <v>586</v>
      </c>
      <c r="C318" s="3" t="s">
        <v>786</v>
      </c>
      <c r="E318" s="179"/>
      <c r="F318" s="177" t="s">
        <v>910</v>
      </c>
      <c r="G318" s="177" t="s">
        <v>560</v>
      </c>
      <c r="H318" s="178">
        <v>1</v>
      </c>
    </row>
    <row r="319" spans="1:8" ht="12.75">
      <c r="A319" s="3" t="s">
        <v>921</v>
      </c>
      <c r="B319" s="3" t="s">
        <v>545</v>
      </c>
      <c r="C319" s="3" t="s">
        <v>737</v>
      </c>
      <c r="E319" s="179"/>
      <c r="F319" s="177" t="s">
        <v>911</v>
      </c>
      <c r="G319" s="177" t="s">
        <v>586</v>
      </c>
      <c r="H319" s="178">
        <v>1</v>
      </c>
    </row>
    <row r="320" spans="1:8" ht="12.75">
      <c r="A320" s="3" t="s">
        <v>921</v>
      </c>
      <c r="B320" s="3" t="s">
        <v>588</v>
      </c>
      <c r="C320" s="3" t="s">
        <v>932</v>
      </c>
      <c r="E320" s="179"/>
      <c r="F320" s="177" t="s">
        <v>558</v>
      </c>
      <c r="G320" s="177" t="s">
        <v>571</v>
      </c>
      <c r="H320" s="178">
        <v>1</v>
      </c>
    </row>
    <row r="321" spans="1:8" ht="12.75">
      <c r="A321" s="3" t="s">
        <v>921</v>
      </c>
      <c r="B321" s="3" t="s">
        <v>555</v>
      </c>
      <c r="C321" s="3" t="s">
        <v>613</v>
      </c>
      <c r="E321" s="177" t="s">
        <v>779</v>
      </c>
      <c r="F321" s="177" t="s">
        <v>782</v>
      </c>
      <c r="G321" s="177" t="s">
        <v>539</v>
      </c>
      <c r="H321" s="178">
        <v>1</v>
      </c>
    </row>
    <row r="322" spans="1:8" ht="12.75">
      <c r="A322" s="3" t="s">
        <v>921</v>
      </c>
      <c r="B322" s="3" t="s">
        <v>571</v>
      </c>
      <c r="C322" s="3" t="s">
        <v>933</v>
      </c>
      <c r="E322" s="179"/>
      <c r="F322" s="177" t="s">
        <v>909</v>
      </c>
      <c r="G322" s="177" t="s">
        <v>581</v>
      </c>
      <c r="H322" s="178">
        <v>1</v>
      </c>
    </row>
    <row r="323" spans="1:8" ht="12.75">
      <c r="A323" s="3" t="s">
        <v>921</v>
      </c>
      <c r="B323" s="3" t="s">
        <v>573</v>
      </c>
      <c r="C323" s="3" t="s">
        <v>934</v>
      </c>
      <c r="E323" s="179"/>
      <c r="F323" s="177" t="s">
        <v>558</v>
      </c>
      <c r="G323" s="177" t="s">
        <v>571</v>
      </c>
      <c r="H323" s="178">
        <v>1</v>
      </c>
    </row>
    <row r="324" spans="1:8" ht="12.75">
      <c r="A324" s="3" t="s">
        <v>921</v>
      </c>
      <c r="B324" s="3" t="s">
        <v>557</v>
      </c>
      <c r="C324" s="3" t="s">
        <v>645</v>
      </c>
      <c r="E324" s="177" t="s">
        <v>763</v>
      </c>
      <c r="F324" s="177" t="s">
        <v>772</v>
      </c>
      <c r="G324" s="177" t="s">
        <v>548</v>
      </c>
      <c r="H324" s="178">
        <v>1</v>
      </c>
    </row>
    <row r="325" spans="1:8" ht="12.75">
      <c r="A325" s="3" t="s">
        <v>921</v>
      </c>
      <c r="B325" s="3" t="s">
        <v>658</v>
      </c>
      <c r="C325" s="3" t="s">
        <v>935</v>
      </c>
      <c r="E325" s="179"/>
      <c r="F325" s="177" t="s">
        <v>774</v>
      </c>
      <c r="G325" s="177" t="s">
        <v>562</v>
      </c>
      <c r="H325" s="178">
        <v>1</v>
      </c>
    </row>
    <row r="326" spans="1:8" ht="12.75">
      <c r="A326" s="3" t="s">
        <v>921</v>
      </c>
      <c r="B326" s="3" t="s">
        <v>660</v>
      </c>
      <c r="C326" s="3" t="s">
        <v>622</v>
      </c>
      <c r="E326" s="179"/>
      <c r="F326" s="177" t="s">
        <v>773</v>
      </c>
      <c r="G326" s="177" t="s">
        <v>560</v>
      </c>
      <c r="H326" s="178">
        <v>1</v>
      </c>
    </row>
    <row r="327" spans="1:8" ht="12.75">
      <c r="A327" s="3" t="s">
        <v>921</v>
      </c>
      <c r="B327" s="3" t="s">
        <v>662</v>
      </c>
      <c r="C327" s="3" t="s">
        <v>936</v>
      </c>
      <c r="E327" s="179"/>
      <c r="F327" s="177" t="s">
        <v>775</v>
      </c>
      <c r="G327" s="177" t="s">
        <v>595</v>
      </c>
      <c r="H327" s="178">
        <v>1</v>
      </c>
    </row>
    <row r="328" spans="1:8" ht="12.75">
      <c r="A328" s="3" t="s">
        <v>921</v>
      </c>
      <c r="B328" s="3" t="s">
        <v>664</v>
      </c>
      <c r="C328" s="3" t="s">
        <v>642</v>
      </c>
      <c r="E328" s="179"/>
      <c r="F328" s="177" t="s">
        <v>764</v>
      </c>
      <c r="G328" s="177" t="s">
        <v>578</v>
      </c>
      <c r="H328" s="178">
        <v>1</v>
      </c>
    </row>
    <row r="329" spans="1:8" ht="12.75">
      <c r="A329" s="3" t="s">
        <v>778</v>
      </c>
      <c r="B329" s="3" t="s">
        <v>918</v>
      </c>
      <c r="C329" s="3" t="s">
        <v>937</v>
      </c>
      <c r="E329" s="179"/>
      <c r="F329" s="177" t="s">
        <v>776</v>
      </c>
      <c r="G329" s="177" t="s">
        <v>597</v>
      </c>
      <c r="H329" s="178">
        <v>1</v>
      </c>
    </row>
    <row r="330" spans="1:8" ht="12.75">
      <c r="A330" s="3" t="s">
        <v>778</v>
      </c>
      <c r="B330" s="3" t="s">
        <v>938</v>
      </c>
      <c r="C330" s="3" t="s">
        <v>939</v>
      </c>
      <c r="E330" s="177" t="s">
        <v>639</v>
      </c>
      <c r="F330" s="177" t="s">
        <v>640</v>
      </c>
      <c r="G330" s="177" t="s">
        <v>548</v>
      </c>
      <c r="H330" s="178">
        <v>1</v>
      </c>
    </row>
    <row r="331" spans="1:8" ht="12.75">
      <c r="A331" s="3" t="s">
        <v>639</v>
      </c>
      <c r="B331" s="3" t="s">
        <v>940</v>
      </c>
      <c r="C331" s="3" t="s">
        <v>941</v>
      </c>
      <c r="E331" s="179"/>
      <c r="F331" s="177" t="s">
        <v>653</v>
      </c>
      <c r="G331" s="177" t="s">
        <v>545</v>
      </c>
      <c r="H331" s="178">
        <v>1</v>
      </c>
    </row>
    <row r="332" spans="1:8" ht="12.75">
      <c r="A332" s="3" t="s">
        <v>691</v>
      </c>
      <c r="B332" s="3" t="s">
        <v>606</v>
      </c>
      <c r="C332" s="3" t="s">
        <v>558</v>
      </c>
      <c r="E332" s="179"/>
      <c r="F332" s="177" t="s">
        <v>654</v>
      </c>
      <c r="G332" s="177" t="s">
        <v>588</v>
      </c>
      <c r="H332" s="178">
        <v>1</v>
      </c>
    </row>
    <row r="333" spans="1:8" ht="12.75">
      <c r="A333" s="3" t="s">
        <v>712</v>
      </c>
      <c r="B333" s="3" t="s">
        <v>545</v>
      </c>
      <c r="C333" s="3" t="s">
        <v>558</v>
      </c>
      <c r="E333" s="179"/>
      <c r="F333" s="177" t="s">
        <v>642</v>
      </c>
      <c r="G333" s="177" t="s">
        <v>597</v>
      </c>
      <c r="H333" s="178">
        <v>1</v>
      </c>
    </row>
    <row r="334" spans="1:8" ht="12.75">
      <c r="A334" s="3" t="s">
        <v>639</v>
      </c>
      <c r="B334" s="3" t="s">
        <v>938</v>
      </c>
      <c r="C334" s="3" t="s">
        <v>942</v>
      </c>
      <c r="E334" s="179"/>
      <c r="F334" s="177" t="s">
        <v>993</v>
      </c>
      <c r="G334" s="177" t="s">
        <v>992</v>
      </c>
      <c r="H334" s="178">
        <v>1</v>
      </c>
    </row>
    <row r="335" spans="1:8" ht="12.75">
      <c r="A335" s="3" t="s">
        <v>748</v>
      </c>
      <c r="B335" s="3" t="s">
        <v>548</v>
      </c>
      <c r="C335" s="3" t="s">
        <v>943</v>
      </c>
      <c r="E335" s="179"/>
      <c r="F335" s="177" t="s">
        <v>646</v>
      </c>
      <c r="G335" s="177" t="s">
        <v>606</v>
      </c>
      <c r="H335" s="178">
        <v>1</v>
      </c>
    </row>
    <row r="336" spans="1:8" ht="12.75">
      <c r="A336" s="3" t="s">
        <v>748</v>
      </c>
      <c r="B336" s="3" t="s">
        <v>562</v>
      </c>
      <c r="C336" s="3" t="s">
        <v>944</v>
      </c>
      <c r="E336" s="179"/>
      <c r="F336" s="177" t="s">
        <v>641</v>
      </c>
      <c r="G336" s="177" t="s">
        <v>560</v>
      </c>
      <c r="H336" s="178">
        <v>1</v>
      </c>
    </row>
    <row r="337" spans="1:8" ht="12.75">
      <c r="A337" s="3" t="s">
        <v>748</v>
      </c>
      <c r="B337" s="3" t="s">
        <v>597</v>
      </c>
      <c r="C337" s="3" t="s">
        <v>945</v>
      </c>
      <c r="E337" s="179"/>
      <c r="F337" s="177" t="s">
        <v>735</v>
      </c>
      <c r="G337" s="177" t="s">
        <v>734</v>
      </c>
      <c r="H337" s="178">
        <v>1</v>
      </c>
    </row>
    <row r="338" spans="1:8" ht="12.75">
      <c r="A338" s="3" t="s">
        <v>748</v>
      </c>
      <c r="B338" s="3" t="s">
        <v>539</v>
      </c>
      <c r="C338" s="3" t="s">
        <v>946</v>
      </c>
      <c r="E338" s="179"/>
      <c r="F338" s="177" t="s">
        <v>790</v>
      </c>
      <c r="G338" s="177" t="s">
        <v>789</v>
      </c>
      <c r="H338" s="178">
        <v>1</v>
      </c>
    </row>
    <row r="339" spans="1:8" ht="12.75">
      <c r="A339" s="3" t="s">
        <v>748</v>
      </c>
      <c r="B339" s="3" t="s">
        <v>601</v>
      </c>
      <c r="C339" s="3" t="s">
        <v>947</v>
      </c>
      <c r="E339" s="179"/>
      <c r="F339" s="177" t="s">
        <v>794</v>
      </c>
      <c r="G339" s="177" t="s">
        <v>793</v>
      </c>
      <c r="H339" s="178">
        <v>1</v>
      </c>
    </row>
    <row r="340" spans="1:8" ht="12.75">
      <c r="A340" s="3" t="s">
        <v>748</v>
      </c>
      <c r="B340" s="3" t="s">
        <v>541</v>
      </c>
      <c r="C340" s="3" t="s">
        <v>948</v>
      </c>
      <c r="E340" s="179"/>
      <c r="F340" s="177" t="s">
        <v>798</v>
      </c>
      <c r="G340" s="177" t="s">
        <v>797</v>
      </c>
      <c r="H340" s="178">
        <v>1</v>
      </c>
    </row>
    <row r="341" spans="1:8" ht="12.75">
      <c r="A341" s="3" t="s">
        <v>748</v>
      </c>
      <c r="B341" s="3" t="s">
        <v>543</v>
      </c>
      <c r="C341" s="3" t="s">
        <v>949</v>
      </c>
      <c r="E341" s="179"/>
      <c r="F341" s="177" t="s">
        <v>671</v>
      </c>
      <c r="G341" s="177" t="s">
        <v>1137</v>
      </c>
      <c r="H341" s="178">
        <v>1</v>
      </c>
    </row>
    <row r="342" spans="1:8" ht="12.75">
      <c r="A342" s="3" t="s">
        <v>748</v>
      </c>
      <c r="B342" s="3" t="s">
        <v>552</v>
      </c>
      <c r="C342" s="3" t="s">
        <v>950</v>
      </c>
      <c r="E342" s="179"/>
      <c r="F342" s="177" t="s">
        <v>741</v>
      </c>
      <c r="G342" s="177" t="s">
        <v>740</v>
      </c>
      <c r="H342" s="178">
        <v>1</v>
      </c>
    </row>
    <row r="343" spans="1:8" ht="12.75">
      <c r="A343" s="3" t="s">
        <v>748</v>
      </c>
      <c r="B343" s="3" t="s">
        <v>545</v>
      </c>
      <c r="C343" s="3" t="s">
        <v>951</v>
      </c>
      <c r="E343" s="179"/>
      <c r="F343" s="177" t="s">
        <v>1601</v>
      </c>
      <c r="G343" s="177" t="s">
        <v>1600</v>
      </c>
      <c r="H343" s="178">
        <v>1</v>
      </c>
    </row>
    <row r="344" spans="1:8" ht="12.75">
      <c r="A344" s="3" t="s">
        <v>748</v>
      </c>
      <c r="B344" s="3" t="s">
        <v>571</v>
      </c>
      <c r="C344" s="3" t="s">
        <v>952</v>
      </c>
      <c r="E344" s="179"/>
      <c r="F344" s="177" t="s">
        <v>1036</v>
      </c>
      <c r="G344" s="177" t="s">
        <v>564</v>
      </c>
      <c r="H344" s="178">
        <v>1</v>
      </c>
    </row>
    <row r="345" spans="1:8" ht="12.75">
      <c r="A345" s="3" t="s">
        <v>748</v>
      </c>
      <c r="B345" s="3" t="s">
        <v>557</v>
      </c>
      <c r="C345" s="3" t="s">
        <v>953</v>
      </c>
      <c r="E345" s="179"/>
      <c r="F345" s="177" t="s">
        <v>1176</v>
      </c>
      <c r="G345" s="177" t="s">
        <v>1175</v>
      </c>
      <c r="H345" s="178">
        <v>1</v>
      </c>
    </row>
    <row r="346" spans="1:8" ht="12.75">
      <c r="A346" s="3" t="s">
        <v>877</v>
      </c>
      <c r="B346" s="3" t="s">
        <v>541</v>
      </c>
      <c r="C346" s="3" t="s">
        <v>954</v>
      </c>
      <c r="E346" s="179"/>
      <c r="F346" s="177" t="s">
        <v>585</v>
      </c>
      <c r="G346" s="177" t="s">
        <v>550</v>
      </c>
      <c r="H346" s="178">
        <v>1</v>
      </c>
    </row>
    <row r="347" spans="1:8" ht="12.75">
      <c r="A347" s="3" t="s">
        <v>877</v>
      </c>
      <c r="B347" s="3" t="s">
        <v>610</v>
      </c>
      <c r="C347" s="3" t="s">
        <v>955</v>
      </c>
      <c r="E347" s="179"/>
      <c r="F347" s="177" t="s">
        <v>788</v>
      </c>
      <c r="G347" s="177" t="s">
        <v>787</v>
      </c>
      <c r="H347" s="178">
        <v>1</v>
      </c>
    </row>
    <row r="348" spans="1:8" ht="12.75">
      <c r="A348" s="3" t="s">
        <v>877</v>
      </c>
      <c r="B348" s="3" t="s">
        <v>571</v>
      </c>
      <c r="C348" s="3" t="s">
        <v>956</v>
      </c>
      <c r="E348" s="179"/>
      <c r="F348" s="177" t="s">
        <v>644</v>
      </c>
      <c r="G348" s="177" t="s">
        <v>828</v>
      </c>
      <c r="H348" s="178">
        <v>1</v>
      </c>
    </row>
    <row r="349" spans="1:8" ht="12.75">
      <c r="A349" s="3" t="s">
        <v>819</v>
      </c>
      <c r="B349" s="3" t="s">
        <v>555</v>
      </c>
      <c r="C349" s="3" t="s">
        <v>957</v>
      </c>
      <c r="E349" s="179"/>
      <c r="F349" s="177" t="s">
        <v>656</v>
      </c>
      <c r="G349" s="177" t="s">
        <v>571</v>
      </c>
      <c r="H349" s="178">
        <v>1</v>
      </c>
    </row>
    <row r="350" spans="1:8" ht="12.75">
      <c r="A350" s="3" t="s">
        <v>769</v>
      </c>
      <c r="B350" s="3" t="s">
        <v>958</v>
      </c>
      <c r="C350" s="3" t="s">
        <v>959</v>
      </c>
      <c r="E350" s="179"/>
      <c r="F350" s="177" t="s">
        <v>804</v>
      </c>
      <c r="G350" s="177" t="s">
        <v>803</v>
      </c>
      <c r="H350" s="178">
        <v>1</v>
      </c>
    </row>
    <row r="351" spans="1:8" ht="12.75">
      <c r="A351" s="3" t="s">
        <v>769</v>
      </c>
      <c r="B351" s="3" t="s">
        <v>960</v>
      </c>
      <c r="C351" s="3" t="s">
        <v>961</v>
      </c>
      <c r="E351" s="179"/>
      <c r="F351" s="177" t="s">
        <v>802</v>
      </c>
      <c r="G351" s="177" t="s">
        <v>801</v>
      </c>
      <c r="H351" s="178">
        <v>1</v>
      </c>
    </row>
    <row r="352" spans="1:8" ht="12.75">
      <c r="A352" s="3" t="s">
        <v>819</v>
      </c>
      <c r="B352" s="3" t="s">
        <v>543</v>
      </c>
      <c r="C352" s="3" t="s">
        <v>962</v>
      </c>
      <c r="E352" s="179"/>
      <c r="F352" s="177" t="s">
        <v>739</v>
      </c>
      <c r="G352" s="177" t="s">
        <v>738</v>
      </c>
      <c r="H352" s="178">
        <v>1</v>
      </c>
    </row>
    <row r="353" spans="1:8" ht="12.75">
      <c r="A353" s="3" t="s">
        <v>769</v>
      </c>
      <c r="B353" s="3" t="s">
        <v>963</v>
      </c>
      <c r="C353" s="3" t="s">
        <v>964</v>
      </c>
      <c r="E353" s="179"/>
      <c r="F353" s="177" t="s">
        <v>174</v>
      </c>
      <c r="G353" s="177" t="s">
        <v>1011</v>
      </c>
      <c r="H353" s="178">
        <v>1</v>
      </c>
    </row>
    <row r="354" spans="1:8" ht="12.75">
      <c r="A354" s="3" t="s">
        <v>819</v>
      </c>
      <c r="B354" s="3" t="s">
        <v>545</v>
      </c>
      <c r="C354" s="3" t="s">
        <v>558</v>
      </c>
      <c r="E354" s="179"/>
      <c r="F354" s="177" t="s">
        <v>657</v>
      </c>
      <c r="G354" s="177" t="s">
        <v>573</v>
      </c>
      <c r="H354" s="178">
        <v>1</v>
      </c>
    </row>
    <row r="355" spans="1:8" ht="12.75">
      <c r="A355" s="3" t="s">
        <v>819</v>
      </c>
      <c r="B355" s="3" t="s">
        <v>557</v>
      </c>
      <c r="C355" s="3" t="s">
        <v>711</v>
      </c>
      <c r="E355" s="179"/>
      <c r="F355" s="177" t="s">
        <v>566</v>
      </c>
      <c r="G355" s="177" t="s">
        <v>541</v>
      </c>
      <c r="H355" s="178">
        <v>1</v>
      </c>
    </row>
    <row r="356" spans="1:8" ht="12.75">
      <c r="A356" s="3" t="s">
        <v>965</v>
      </c>
      <c r="B356" s="3" t="s">
        <v>560</v>
      </c>
      <c r="C356" s="3" t="s">
        <v>966</v>
      </c>
      <c r="E356" s="179"/>
      <c r="F356" s="177" t="s">
        <v>731</v>
      </c>
      <c r="G356" s="177" t="s">
        <v>730</v>
      </c>
      <c r="H356" s="178">
        <v>1</v>
      </c>
    </row>
    <row r="357" spans="1:8" ht="12.75">
      <c r="A357" s="3" t="s">
        <v>965</v>
      </c>
      <c r="B357" s="3" t="s">
        <v>562</v>
      </c>
      <c r="C357" s="3" t="s">
        <v>735</v>
      </c>
      <c r="E357" s="179"/>
      <c r="F357" s="177" t="s">
        <v>733</v>
      </c>
      <c r="G357" s="177" t="s">
        <v>732</v>
      </c>
      <c r="H357" s="178">
        <v>1</v>
      </c>
    </row>
    <row r="358" spans="1:8" ht="12.75">
      <c r="A358" s="3" t="s">
        <v>965</v>
      </c>
      <c r="B358" s="3" t="s">
        <v>539</v>
      </c>
      <c r="C358" s="3" t="s">
        <v>967</v>
      </c>
      <c r="E358" s="179"/>
      <c r="F358" s="177" t="s">
        <v>647</v>
      </c>
      <c r="G358" s="177" t="s">
        <v>610</v>
      </c>
      <c r="H358" s="178">
        <v>1</v>
      </c>
    </row>
    <row r="359" spans="1:8" ht="12.75">
      <c r="A359" s="3" t="s">
        <v>965</v>
      </c>
      <c r="B359" s="3" t="s">
        <v>610</v>
      </c>
      <c r="C359" s="3" t="s">
        <v>968</v>
      </c>
      <c r="E359" s="179"/>
      <c r="F359" s="177" t="s">
        <v>806</v>
      </c>
      <c r="G359" s="177" t="s">
        <v>805</v>
      </c>
      <c r="H359" s="178">
        <v>1</v>
      </c>
    </row>
    <row r="360" spans="1:8" ht="12.75">
      <c r="A360" s="3" t="s">
        <v>965</v>
      </c>
      <c r="B360" s="3" t="s">
        <v>557</v>
      </c>
      <c r="C360" s="3" t="s">
        <v>711</v>
      </c>
      <c r="E360" s="179"/>
      <c r="F360" s="177" t="s">
        <v>800</v>
      </c>
      <c r="G360" s="177" t="s">
        <v>799</v>
      </c>
      <c r="H360" s="178">
        <v>1</v>
      </c>
    </row>
    <row r="361" spans="1:8" ht="12.75">
      <c r="A361" s="3" t="s">
        <v>969</v>
      </c>
      <c r="B361" s="3" t="s">
        <v>548</v>
      </c>
      <c r="C361" s="3" t="s">
        <v>970</v>
      </c>
      <c r="E361" s="179"/>
      <c r="F361" s="177" t="s">
        <v>648</v>
      </c>
      <c r="G361" s="177" t="s">
        <v>567</v>
      </c>
      <c r="H361" s="178">
        <v>1</v>
      </c>
    </row>
    <row r="362" spans="1:8" ht="12.75">
      <c r="A362" s="3" t="s">
        <v>969</v>
      </c>
      <c r="B362" s="3" t="s">
        <v>560</v>
      </c>
      <c r="C362" s="3" t="s">
        <v>971</v>
      </c>
      <c r="E362" s="179"/>
      <c r="F362" s="177" t="s">
        <v>711</v>
      </c>
      <c r="G362" s="177" t="s">
        <v>742</v>
      </c>
      <c r="H362" s="178">
        <v>1</v>
      </c>
    </row>
    <row r="363" spans="1:8" ht="12.75">
      <c r="A363" s="3" t="s">
        <v>969</v>
      </c>
      <c r="B363" s="3" t="s">
        <v>562</v>
      </c>
      <c r="C363" s="3" t="s">
        <v>972</v>
      </c>
      <c r="E363" s="179"/>
      <c r="F363" s="177" t="s">
        <v>737</v>
      </c>
      <c r="G363" s="177" t="s">
        <v>736</v>
      </c>
      <c r="H363" s="178">
        <v>1</v>
      </c>
    </row>
    <row r="364" spans="1:8" ht="12.75">
      <c r="A364" s="3" t="s">
        <v>969</v>
      </c>
      <c r="B364" s="3" t="s">
        <v>604</v>
      </c>
      <c r="C364" s="3" t="s">
        <v>973</v>
      </c>
      <c r="E364" s="179"/>
      <c r="F364" s="177" t="s">
        <v>649</v>
      </c>
      <c r="G364" s="177" t="s">
        <v>543</v>
      </c>
      <c r="H364" s="178">
        <v>1</v>
      </c>
    </row>
    <row r="365" spans="1:8" ht="12.75">
      <c r="A365" s="3" t="s">
        <v>969</v>
      </c>
      <c r="B365" s="3" t="s">
        <v>610</v>
      </c>
      <c r="C365" s="3" t="s">
        <v>968</v>
      </c>
      <c r="E365" s="179"/>
      <c r="F365" s="177" t="s">
        <v>651</v>
      </c>
      <c r="G365" s="177" t="s">
        <v>650</v>
      </c>
      <c r="H365" s="178">
        <v>1</v>
      </c>
    </row>
    <row r="366" spans="1:8" ht="12.75">
      <c r="A366" s="3" t="s">
        <v>974</v>
      </c>
      <c r="B366" s="3" t="s">
        <v>548</v>
      </c>
      <c r="C366" s="3" t="s">
        <v>975</v>
      </c>
      <c r="E366" s="179"/>
      <c r="F366" s="177" t="s">
        <v>784</v>
      </c>
      <c r="G366" s="177" t="s">
        <v>783</v>
      </c>
      <c r="H366" s="178">
        <v>1</v>
      </c>
    </row>
    <row r="367" spans="1:8" ht="12.75">
      <c r="A367" s="3" t="s">
        <v>974</v>
      </c>
      <c r="B367" s="3" t="s">
        <v>560</v>
      </c>
      <c r="C367" s="3" t="s">
        <v>976</v>
      </c>
      <c r="E367" s="179"/>
      <c r="F367" s="177" t="s">
        <v>942</v>
      </c>
      <c r="G367" s="177" t="s">
        <v>938</v>
      </c>
      <c r="H367" s="178">
        <v>1</v>
      </c>
    </row>
    <row r="368" spans="1:8" ht="12.75">
      <c r="A368" s="3" t="s">
        <v>974</v>
      </c>
      <c r="B368" s="3" t="s">
        <v>562</v>
      </c>
      <c r="C368" s="3" t="s">
        <v>977</v>
      </c>
      <c r="E368" s="179"/>
      <c r="F368" s="177" t="s">
        <v>941</v>
      </c>
      <c r="G368" s="177" t="s">
        <v>940</v>
      </c>
      <c r="H368" s="178">
        <v>1</v>
      </c>
    </row>
    <row r="369" spans="1:8" ht="12.75">
      <c r="A369" s="3" t="s">
        <v>974</v>
      </c>
      <c r="B369" s="3" t="s">
        <v>604</v>
      </c>
      <c r="C369" s="3" t="s">
        <v>978</v>
      </c>
      <c r="E369" s="179"/>
      <c r="F369" s="177" t="s">
        <v>652</v>
      </c>
      <c r="G369" s="177" t="s">
        <v>552</v>
      </c>
      <c r="H369" s="178">
        <v>1</v>
      </c>
    </row>
    <row r="370" spans="1:8" ht="12.75">
      <c r="A370" s="3" t="s">
        <v>974</v>
      </c>
      <c r="B370" s="3" t="s">
        <v>543</v>
      </c>
      <c r="C370" s="3" t="s">
        <v>962</v>
      </c>
      <c r="E370" s="179"/>
      <c r="F370" s="177" t="s">
        <v>655</v>
      </c>
      <c r="G370" s="177" t="s">
        <v>555</v>
      </c>
      <c r="H370" s="178">
        <v>1</v>
      </c>
    </row>
    <row r="371" spans="1:8" ht="12.75">
      <c r="A371" s="3" t="s">
        <v>974</v>
      </c>
      <c r="B371" s="3" t="s">
        <v>550</v>
      </c>
      <c r="C371" s="3" t="s">
        <v>979</v>
      </c>
      <c r="E371" s="179"/>
      <c r="F371" s="177" t="s">
        <v>176</v>
      </c>
      <c r="G371" s="177" t="s">
        <v>175</v>
      </c>
      <c r="H371" s="178">
        <v>1</v>
      </c>
    </row>
    <row r="372" spans="1:8" ht="12.75">
      <c r="A372" s="3" t="s">
        <v>974</v>
      </c>
      <c r="B372" s="3" t="s">
        <v>552</v>
      </c>
      <c r="C372" s="3" t="s">
        <v>980</v>
      </c>
      <c r="E372" s="179"/>
      <c r="F372" s="177" t="s">
        <v>645</v>
      </c>
      <c r="G372" s="177" t="s">
        <v>601</v>
      </c>
      <c r="H372" s="178">
        <v>1</v>
      </c>
    </row>
    <row r="373" spans="1:8" ht="12.75">
      <c r="A373" s="3" t="s">
        <v>974</v>
      </c>
      <c r="B373" s="3" t="s">
        <v>586</v>
      </c>
      <c r="C373" s="3" t="s">
        <v>981</v>
      </c>
      <c r="E373" s="179"/>
      <c r="F373" s="177" t="s">
        <v>643</v>
      </c>
      <c r="G373" s="177" t="s">
        <v>578</v>
      </c>
      <c r="H373" s="178">
        <v>1</v>
      </c>
    </row>
    <row r="374" spans="1:8" ht="12.75">
      <c r="A374" s="3" t="s">
        <v>974</v>
      </c>
      <c r="B374" s="3" t="s">
        <v>545</v>
      </c>
      <c r="C374" s="3" t="s">
        <v>558</v>
      </c>
      <c r="E374" s="179"/>
      <c r="F374" s="177" t="s">
        <v>786</v>
      </c>
      <c r="G374" s="177" t="s">
        <v>785</v>
      </c>
      <c r="H374" s="178">
        <v>1</v>
      </c>
    </row>
    <row r="375" spans="1:8" ht="12.75">
      <c r="A375" s="3" t="s">
        <v>974</v>
      </c>
      <c r="B375" s="3" t="s">
        <v>557</v>
      </c>
      <c r="C375" s="3" t="s">
        <v>711</v>
      </c>
      <c r="E375" s="179"/>
      <c r="F375" s="177" t="s">
        <v>792</v>
      </c>
      <c r="G375" s="177" t="s">
        <v>791</v>
      </c>
      <c r="H375" s="178">
        <v>1</v>
      </c>
    </row>
    <row r="376" spans="1:8" ht="12.75">
      <c r="A376" s="3" t="s">
        <v>982</v>
      </c>
      <c r="B376" s="3" t="s">
        <v>983</v>
      </c>
      <c r="C376" s="3" t="s">
        <v>984</v>
      </c>
      <c r="E376" s="179"/>
      <c r="F376" s="177" t="s">
        <v>796</v>
      </c>
      <c r="G376" s="177" t="s">
        <v>795</v>
      </c>
      <c r="H376" s="178">
        <v>1</v>
      </c>
    </row>
    <row r="377" spans="1:8" ht="12.75">
      <c r="A377" s="3" t="s">
        <v>982</v>
      </c>
      <c r="B377" s="3" t="s">
        <v>595</v>
      </c>
      <c r="C377" s="3" t="s">
        <v>985</v>
      </c>
      <c r="E377" s="177" t="s">
        <v>814</v>
      </c>
      <c r="F377" s="177" t="s">
        <v>902</v>
      </c>
      <c r="G377" s="177" t="s">
        <v>901</v>
      </c>
      <c r="H377" s="178">
        <v>1</v>
      </c>
    </row>
    <row r="378" spans="1:8" ht="12.75">
      <c r="A378" s="3" t="s">
        <v>982</v>
      </c>
      <c r="B378" s="3" t="s">
        <v>986</v>
      </c>
      <c r="C378" s="3" t="s">
        <v>987</v>
      </c>
      <c r="E378" s="179"/>
      <c r="F378" s="177" t="s">
        <v>816</v>
      </c>
      <c r="G378" s="177" t="s">
        <v>815</v>
      </c>
      <c r="H378" s="178">
        <v>1</v>
      </c>
    </row>
    <row r="379" spans="1:8" ht="12.75">
      <c r="A379" s="3" t="s">
        <v>982</v>
      </c>
      <c r="B379" s="3" t="s">
        <v>581</v>
      </c>
      <c r="C379" s="3" t="s">
        <v>988</v>
      </c>
      <c r="E379" s="179"/>
      <c r="F379" s="177" t="s">
        <v>818</v>
      </c>
      <c r="G379" s="177" t="s">
        <v>817</v>
      </c>
      <c r="H379" s="178">
        <v>1</v>
      </c>
    </row>
    <row r="380" spans="1:8" ht="12.75">
      <c r="A380" s="3" t="s">
        <v>982</v>
      </c>
      <c r="B380" s="3" t="s">
        <v>567</v>
      </c>
      <c r="C380" s="3" t="s">
        <v>989</v>
      </c>
      <c r="E380" s="179"/>
      <c r="F380" s="177" t="s">
        <v>895</v>
      </c>
      <c r="G380" s="177" t="s">
        <v>830</v>
      </c>
      <c r="H380" s="178">
        <v>1</v>
      </c>
    </row>
    <row r="381" spans="1:8" ht="12.75">
      <c r="A381" s="3" t="s">
        <v>982</v>
      </c>
      <c r="B381" s="3" t="s">
        <v>557</v>
      </c>
      <c r="C381" s="3" t="s">
        <v>711</v>
      </c>
      <c r="E381" s="177" t="s">
        <v>1081</v>
      </c>
      <c r="F381" s="177" t="s">
        <v>1083</v>
      </c>
      <c r="G381" s="177" t="s">
        <v>1082</v>
      </c>
      <c r="H381" s="178">
        <v>1</v>
      </c>
    </row>
    <row r="382" spans="1:8" ht="12.75">
      <c r="A382" s="3" t="s">
        <v>982</v>
      </c>
      <c r="B382" s="3" t="s">
        <v>550</v>
      </c>
      <c r="C382" s="3" t="s">
        <v>990</v>
      </c>
      <c r="E382" s="179"/>
      <c r="F382" s="177" t="s">
        <v>1086</v>
      </c>
      <c r="G382" s="177" t="s">
        <v>1085</v>
      </c>
      <c r="H382" s="178">
        <v>1</v>
      </c>
    </row>
    <row r="383" spans="1:8" ht="12.75">
      <c r="A383" s="3" t="s">
        <v>628</v>
      </c>
      <c r="B383" s="3" t="s">
        <v>557</v>
      </c>
      <c r="C383" s="3" t="s">
        <v>991</v>
      </c>
      <c r="E383" s="179"/>
      <c r="F383" s="177" t="s">
        <v>1084</v>
      </c>
      <c r="G383" s="177" t="s">
        <v>851</v>
      </c>
      <c r="H383" s="178">
        <v>1</v>
      </c>
    </row>
    <row r="384" spans="1:8" ht="12.75">
      <c r="A384" s="3" t="s">
        <v>639</v>
      </c>
      <c r="B384" s="3" t="s">
        <v>992</v>
      </c>
      <c r="C384" s="3" t="s">
        <v>993</v>
      </c>
      <c r="E384" s="179"/>
      <c r="F384" s="177" t="s">
        <v>1091</v>
      </c>
      <c r="G384" s="177" t="s">
        <v>734</v>
      </c>
      <c r="H384" s="178">
        <v>1</v>
      </c>
    </row>
    <row r="385" spans="1:8" ht="12.75">
      <c r="A385" s="3" t="s">
        <v>982</v>
      </c>
      <c r="B385" s="3" t="s">
        <v>541</v>
      </c>
      <c r="C385" s="3" t="s">
        <v>994</v>
      </c>
      <c r="E385" s="179"/>
      <c r="F385" s="177" t="s">
        <v>1088</v>
      </c>
      <c r="G385" s="177" t="s">
        <v>918</v>
      </c>
      <c r="H385" s="178">
        <v>1</v>
      </c>
    </row>
    <row r="386" spans="1:8" ht="12.75">
      <c r="A386" s="3" t="s">
        <v>982</v>
      </c>
      <c r="B386" s="3" t="s">
        <v>552</v>
      </c>
      <c r="C386" s="3" t="s">
        <v>995</v>
      </c>
      <c r="E386" s="179"/>
      <c r="F386" s="177" t="s">
        <v>937</v>
      </c>
      <c r="G386" s="177" t="s">
        <v>903</v>
      </c>
      <c r="H386" s="178">
        <v>1</v>
      </c>
    </row>
    <row r="387" spans="1:8" ht="12.75">
      <c r="A387" s="3" t="s">
        <v>969</v>
      </c>
      <c r="B387" s="3" t="s">
        <v>543</v>
      </c>
      <c r="C387" s="3" t="s">
        <v>900</v>
      </c>
      <c r="E387" s="179"/>
      <c r="F387" s="177" t="s">
        <v>1099</v>
      </c>
      <c r="G387" s="177" t="s">
        <v>1098</v>
      </c>
      <c r="H387" s="178">
        <v>1</v>
      </c>
    </row>
    <row r="388" spans="1:8" ht="12.75">
      <c r="A388" s="3" t="s">
        <v>969</v>
      </c>
      <c r="B388" s="3" t="s">
        <v>552</v>
      </c>
      <c r="C388" s="3" t="s">
        <v>996</v>
      </c>
      <c r="E388" s="179"/>
      <c r="F388" s="177" t="s">
        <v>1104</v>
      </c>
      <c r="G388" s="177" t="s">
        <v>820</v>
      </c>
      <c r="H388" s="178">
        <v>1</v>
      </c>
    </row>
    <row r="389" spans="1:8" ht="12.75">
      <c r="A389" s="3" t="s">
        <v>969</v>
      </c>
      <c r="B389" s="3" t="s">
        <v>557</v>
      </c>
      <c r="C389" s="3" t="s">
        <v>711</v>
      </c>
      <c r="E389" s="179"/>
      <c r="F389" s="177" t="s">
        <v>1096</v>
      </c>
      <c r="G389" s="177" t="s">
        <v>830</v>
      </c>
      <c r="H389" s="178">
        <v>1</v>
      </c>
    </row>
    <row r="390" spans="1:8" ht="12.75">
      <c r="A390" s="3" t="s">
        <v>705</v>
      </c>
      <c r="B390" s="3" t="s">
        <v>571</v>
      </c>
      <c r="C390" s="3" t="s">
        <v>835</v>
      </c>
      <c r="E390" s="179"/>
      <c r="F390" s="177" t="s">
        <v>1103</v>
      </c>
      <c r="G390" s="177" t="s">
        <v>1102</v>
      </c>
      <c r="H390" s="178">
        <v>1</v>
      </c>
    </row>
    <row r="391" spans="1:8" ht="12.75">
      <c r="A391" s="3" t="s">
        <v>705</v>
      </c>
      <c r="B391" s="3" t="s">
        <v>543</v>
      </c>
      <c r="C391" s="3" t="s">
        <v>997</v>
      </c>
      <c r="E391" s="179"/>
      <c r="F391" s="177" t="s">
        <v>1090</v>
      </c>
      <c r="G391" s="177" t="s">
        <v>1089</v>
      </c>
      <c r="H391" s="178">
        <v>1</v>
      </c>
    </row>
    <row r="392" spans="1:8" ht="12.75">
      <c r="A392" s="3" t="s">
        <v>712</v>
      </c>
      <c r="B392" s="3" t="s">
        <v>578</v>
      </c>
      <c r="C392" s="3" t="s">
        <v>998</v>
      </c>
      <c r="E392" s="179"/>
      <c r="F392" s="177" t="s">
        <v>1087</v>
      </c>
      <c r="G392" s="177" t="s">
        <v>812</v>
      </c>
      <c r="H392" s="178">
        <v>1</v>
      </c>
    </row>
    <row r="393" spans="1:8" ht="12.75">
      <c r="A393" s="3" t="s">
        <v>765</v>
      </c>
      <c r="B393" s="3" t="s">
        <v>539</v>
      </c>
      <c r="C393" s="3" t="s">
        <v>999</v>
      </c>
      <c r="E393" s="179"/>
      <c r="F393" s="177" t="s">
        <v>1093</v>
      </c>
      <c r="G393" s="177" t="s">
        <v>1092</v>
      </c>
      <c r="H393" s="178">
        <v>1</v>
      </c>
    </row>
    <row r="394" spans="1:8" ht="12.75">
      <c r="A394" s="3" t="s">
        <v>765</v>
      </c>
      <c r="B394" s="3" t="s">
        <v>1000</v>
      </c>
      <c r="C394" s="3" t="s">
        <v>1001</v>
      </c>
      <c r="E394" s="179"/>
      <c r="F394" s="177" t="s">
        <v>1101</v>
      </c>
      <c r="G394" s="177" t="s">
        <v>1100</v>
      </c>
      <c r="H394" s="178">
        <v>1</v>
      </c>
    </row>
    <row r="395" spans="1:8" ht="12.75">
      <c r="A395" s="3" t="s">
        <v>765</v>
      </c>
      <c r="B395" s="3" t="s">
        <v>1002</v>
      </c>
      <c r="C395" s="3" t="s">
        <v>1003</v>
      </c>
      <c r="E395" s="179"/>
      <c r="F395" s="177" t="s">
        <v>1097</v>
      </c>
      <c r="G395" s="177" t="s">
        <v>836</v>
      </c>
      <c r="H395" s="178">
        <v>1</v>
      </c>
    </row>
    <row r="396" spans="1:8" ht="12.75">
      <c r="A396" s="3" t="s">
        <v>1004</v>
      </c>
      <c r="B396" s="3" t="s">
        <v>548</v>
      </c>
      <c r="C396" s="3" t="s">
        <v>1005</v>
      </c>
      <c r="E396" s="179"/>
      <c r="F396" s="177" t="s">
        <v>1095</v>
      </c>
      <c r="G396" s="177" t="s">
        <v>1094</v>
      </c>
      <c r="H396" s="178">
        <v>1</v>
      </c>
    </row>
    <row r="397" spans="1:8" ht="12.75">
      <c r="A397" s="3" t="s">
        <v>1004</v>
      </c>
      <c r="B397" s="3" t="s">
        <v>560</v>
      </c>
      <c r="C397" s="3" t="s">
        <v>1006</v>
      </c>
      <c r="E397" s="177" t="s">
        <v>766</v>
      </c>
      <c r="F397" s="177" t="s">
        <v>558</v>
      </c>
      <c r="G397" s="177" t="s">
        <v>571</v>
      </c>
      <c r="H397" s="178">
        <v>1</v>
      </c>
    </row>
    <row r="398" spans="1:8" ht="12.75">
      <c r="A398" s="3" t="s">
        <v>765</v>
      </c>
      <c r="B398" s="3" t="s">
        <v>557</v>
      </c>
      <c r="C398" s="3" t="s">
        <v>711</v>
      </c>
      <c r="E398" s="177" t="s">
        <v>760</v>
      </c>
      <c r="F398" s="177" t="s">
        <v>721</v>
      </c>
      <c r="G398" s="177" t="s">
        <v>597</v>
      </c>
      <c r="H398" s="178">
        <v>1</v>
      </c>
    </row>
    <row r="399" spans="1:8" ht="12.75">
      <c r="A399" s="3" t="s">
        <v>1004</v>
      </c>
      <c r="B399" s="3" t="s">
        <v>562</v>
      </c>
      <c r="C399" s="3" t="s">
        <v>1007</v>
      </c>
      <c r="E399" s="179"/>
      <c r="F399" s="177" t="s">
        <v>761</v>
      </c>
      <c r="G399" s="177" t="s">
        <v>541</v>
      </c>
      <c r="H399" s="178">
        <v>1</v>
      </c>
    </row>
    <row r="400" spans="1:8" ht="12.75">
      <c r="A400" s="3" t="s">
        <v>1004</v>
      </c>
      <c r="B400" s="3" t="s">
        <v>918</v>
      </c>
      <c r="C400" s="3" t="s">
        <v>1008</v>
      </c>
      <c r="E400" s="179"/>
      <c r="F400" s="177" t="s">
        <v>558</v>
      </c>
      <c r="G400" s="177" t="s">
        <v>571</v>
      </c>
      <c r="H400" s="178">
        <v>1</v>
      </c>
    </row>
    <row r="401" spans="1:8" ht="12.75">
      <c r="A401" s="3" t="s">
        <v>1004</v>
      </c>
      <c r="B401" s="3" t="s">
        <v>595</v>
      </c>
      <c r="C401" s="3" t="s">
        <v>1009</v>
      </c>
      <c r="E401" s="177" t="s">
        <v>628</v>
      </c>
      <c r="F401" s="177" t="s">
        <v>630</v>
      </c>
      <c r="G401" s="177" t="s">
        <v>578</v>
      </c>
      <c r="H401" s="178">
        <v>1</v>
      </c>
    </row>
    <row r="402" spans="1:8" ht="12.75">
      <c r="A402" s="3" t="s">
        <v>1004</v>
      </c>
      <c r="B402" s="3" t="s">
        <v>815</v>
      </c>
      <c r="C402" s="3" t="s">
        <v>1010</v>
      </c>
      <c r="E402" s="179"/>
      <c r="F402" s="177" t="s">
        <v>991</v>
      </c>
      <c r="G402" s="177" t="s">
        <v>557</v>
      </c>
      <c r="H402" s="178">
        <v>1</v>
      </c>
    </row>
    <row r="403" spans="1:8" ht="12.75">
      <c r="A403" s="3" t="s">
        <v>1004</v>
      </c>
      <c r="B403" s="3" t="s">
        <v>604</v>
      </c>
      <c r="C403" s="3" t="s">
        <v>973</v>
      </c>
      <c r="E403" s="179"/>
      <c r="F403" s="177" t="s">
        <v>637</v>
      </c>
      <c r="G403" s="177" t="s">
        <v>571</v>
      </c>
      <c r="H403" s="178">
        <v>1</v>
      </c>
    </row>
    <row r="404" spans="1:8" ht="12.75">
      <c r="A404" s="3" t="s">
        <v>1004</v>
      </c>
      <c r="B404" s="3" t="s">
        <v>1011</v>
      </c>
      <c r="C404" s="3" t="s">
        <v>1012</v>
      </c>
      <c r="E404" s="179"/>
      <c r="F404" s="177" t="s">
        <v>631</v>
      </c>
      <c r="G404" s="177" t="s">
        <v>564</v>
      </c>
      <c r="H404" s="178">
        <v>1</v>
      </c>
    </row>
    <row r="405" spans="1:8" ht="12.75">
      <c r="A405" s="3" t="s">
        <v>1004</v>
      </c>
      <c r="B405" s="3" t="s">
        <v>543</v>
      </c>
      <c r="C405" s="3" t="s">
        <v>1013</v>
      </c>
      <c r="E405" s="179"/>
      <c r="F405" s="177" t="s">
        <v>629</v>
      </c>
      <c r="G405" s="177" t="s">
        <v>548</v>
      </c>
      <c r="H405" s="178">
        <v>1</v>
      </c>
    </row>
    <row r="406" spans="1:8" ht="12.75">
      <c r="A406" s="3" t="s">
        <v>1004</v>
      </c>
      <c r="B406" s="3" t="s">
        <v>550</v>
      </c>
      <c r="C406" s="3" t="s">
        <v>1014</v>
      </c>
      <c r="E406" s="179"/>
      <c r="F406" s="177" t="s">
        <v>632</v>
      </c>
      <c r="G406" s="177" t="s">
        <v>581</v>
      </c>
      <c r="H406" s="178">
        <v>1</v>
      </c>
    </row>
    <row r="407" spans="1:8" ht="12.75">
      <c r="A407" s="3" t="s">
        <v>1004</v>
      </c>
      <c r="B407" s="3" t="s">
        <v>938</v>
      </c>
      <c r="C407" s="3" t="s">
        <v>1015</v>
      </c>
      <c r="E407" s="179"/>
      <c r="F407" s="177" t="s">
        <v>633</v>
      </c>
      <c r="G407" s="177" t="s">
        <v>541</v>
      </c>
      <c r="H407" s="178">
        <v>1</v>
      </c>
    </row>
    <row r="408" spans="1:8" ht="12.75">
      <c r="A408" s="3" t="s">
        <v>1004</v>
      </c>
      <c r="B408" s="3" t="s">
        <v>586</v>
      </c>
      <c r="C408" s="3" t="s">
        <v>1016</v>
      </c>
      <c r="E408" s="179"/>
      <c r="F408" s="177" t="s">
        <v>634</v>
      </c>
      <c r="G408" s="177" t="s">
        <v>610</v>
      </c>
      <c r="H408" s="178">
        <v>1</v>
      </c>
    </row>
    <row r="409" spans="1:8" ht="12.75">
      <c r="A409" s="3" t="s">
        <v>1004</v>
      </c>
      <c r="B409" s="3" t="s">
        <v>588</v>
      </c>
      <c r="C409" s="3" t="s">
        <v>1017</v>
      </c>
      <c r="E409" s="179"/>
      <c r="F409" s="177" t="s">
        <v>635</v>
      </c>
      <c r="G409" s="177" t="s">
        <v>543</v>
      </c>
      <c r="H409" s="178">
        <v>1</v>
      </c>
    </row>
    <row r="410" spans="1:8" ht="12.75">
      <c r="A410" s="3" t="s">
        <v>1004</v>
      </c>
      <c r="B410" s="3" t="s">
        <v>555</v>
      </c>
      <c r="C410" s="3" t="s">
        <v>1018</v>
      </c>
      <c r="E410" s="179"/>
      <c r="F410" s="177" t="s">
        <v>638</v>
      </c>
      <c r="G410" s="177" t="s">
        <v>573</v>
      </c>
      <c r="H410" s="178">
        <v>1</v>
      </c>
    </row>
    <row r="411" spans="1:8" ht="12.75">
      <c r="A411" s="3" t="s">
        <v>1004</v>
      </c>
      <c r="B411" s="3" t="s">
        <v>557</v>
      </c>
      <c r="C411" s="3" t="s">
        <v>711</v>
      </c>
      <c r="E411" s="179"/>
      <c r="F411" s="177" t="s">
        <v>558</v>
      </c>
      <c r="G411" s="177" t="s">
        <v>567</v>
      </c>
      <c r="H411" s="178">
        <v>1</v>
      </c>
    </row>
    <row r="412" spans="1:8" ht="12.75">
      <c r="A412" s="3" t="s">
        <v>769</v>
      </c>
      <c r="B412" s="3" t="s">
        <v>894</v>
      </c>
      <c r="C412" s="3" t="s">
        <v>1019</v>
      </c>
      <c r="E412" s="179"/>
      <c r="F412" s="177" t="s">
        <v>636</v>
      </c>
      <c r="G412" s="177" t="s">
        <v>588</v>
      </c>
      <c r="H412" s="178">
        <v>1</v>
      </c>
    </row>
    <row r="413" spans="1:8" ht="12.75">
      <c r="A413" s="3" t="s">
        <v>807</v>
      </c>
      <c r="B413" s="3" t="s">
        <v>907</v>
      </c>
      <c r="C413" s="3" t="s">
        <v>1020</v>
      </c>
      <c r="E413" s="177" t="s">
        <v>819</v>
      </c>
      <c r="F413" s="177" t="s">
        <v>821</v>
      </c>
      <c r="G413" s="177" t="s">
        <v>820</v>
      </c>
      <c r="H413" s="178">
        <v>1</v>
      </c>
    </row>
    <row r="414" spans="1:8" ht="12.75">
      <c r="A414" s="3" t="s">
        <v>1021</v>
      </c>
      <c r="B414" s="3" t="s">
        <v>986</v>
      </c>
      <c r="C414" s="3" t="s">
        <v>1022</v>
      </c>
      <c r="E414" s="179"/>
      <c r="F414" s="177" t="s">
        <v>888</v>
      </c>
      <c r="G414" s="177" t="s">
        <v>887</v>
      </c>
      <c r="H414" s="178">
        <v>1</v>
      </c>
    </row>
    <row r="415" spans="1:8" ht="12.75">
      <c r="A415" s="3" t="s">
        <v>1021</v>
      </c>
      <c r="B415" s="3" t="s">
        <v>1023</v>
      </c>
      <c r="C415" s="3" t="s">
        <v>1024</v>
      </c>
      <c r="E415" s="179"/>
      <c r="F415" s="177" t="s">
        <v>876</v>
      </c>
      <c r="G415" s="177" t="s">
        <v>875</v>
      </c>
      <c r="H415" s="178">
        <v>1</v>
      </c>
    </row>
    <row r="416" spans="1:8" ht="12.75">
      <c r="A416" s="3" t="s">
        <v>1021</v>
      </c>
      <c r="B416" s="3" t="s">
        <v>1025</v>
      </c>
      <c r="C416" s="3" t="s">
        <v>1026</v>
      </c>
      <c r="E416" s="179"/>
      <c r="F416" s="177" t="s">
        <v>711</v>
      </c>
      <c r="G416" s="177" t="s">
        <v>557</v>
      </c>
      <c r="H416" s="178">
        <v>1</v>
      </c>
    </row>
    <row r="417" spans="1:8" ht="12.75">
      <c r="A417" s="3" t="s">
        <v>1021</v>
      </c>
      <c r="B417" s="3" t="s">
        <v>903</v>
      </c>
      <c r="C417" s="3" t="s">
        <v>1027</v>
      </c>
      <c r="E417" s="179"/>
      <c r="F417" s="177" t="s">
        <v>962</v>
      </c>
      <c r="G417" s="177" t="s">
        <v>543</v>
      </c>
      <c r="H417" s="178">
        <v>1</v>
      </c>
    </row>
    <row r="418" spans="1:8" ht="12.75">
      <c r="A418" s="3" t="s">
        <v>1028</v>
      </c>
      <c r="B418" s="3" t="s">
        <v>555</v>
      </c>
      <c r="C418" s="3" t="s">
        <v>1029</v>
      </c>
      <c r="E418" s="179"/>
      <c r="F418" s="177" t="s">
        <v>895</v>
      </c>
      <c r="G418" s="177" t="s">
        <v>894</v>
      </c>
      <c r="H418" s="178">
        <v>1</v>
      </c>
    </row>
    <row r="419" spans="1:8" ht="12.75">
      <c r="A419" s="3" t="s">
        <v>1028</v>
      </c>
      <c r="B419" s="3" t="s">
        <v>543</v>
      </c>
      <c r="C419" s="3" t="s">
        <v>1030</v>
      </c>
      <c r="E419" s="179"/>
      <c r="F419" s="177" t="s">
        <v>558</v>
      </c>
      <c r="G419" s="177" t="s">
        <v>545</v>
      </c>
      <c r="H419" s="178">
        <v>1</v>
      </c>
    </row>
    <row r="420" spans="1:8" ht="12.75">
      <c r="A420" s="3" t="s">
        <v>1028</v>
      </c>
      <c r="B420" s="3" t="s">
        <v>541</v>
      </c>
      <c r="C420" s="3" t="s">
        <v>1031</v>
      </c>
      <c r="E420" s="179"/>
      <c r="F420" s="177" t="s">
        <v>957</v>
      </c>
      <c r="G420" s="177" t="s">
        <v>555</v>
      </c>
      <c r="H420" s="178">
        <v>1</v>
      </c>
    </row>
    <row r="421" spans="1:8" ht="12.75">
      <c r="A421" s="3" t="s">
        <v>1028</v>
      </c>
      <c r="B421" s="3" t="s">
        <v>560</v>
      </c>
      <c r="C421" s="3" t="s">
        <v>1032</v>
      </c>
      <c r="E421" s="177" t="s">
        <v>1168</v>
      </c>
      <c r="F421" s="177" t="s">
        <v>1170</v>
      </c>
      <c r="G421" s="177" t="s">
        <v>1169</v>
      </c>
      <c r="H421" s="178">
        <v>1</v>
      </c>
    </row>
    <row r="422" spans="1:8" ht="12.75">
      <c r="A422" s="3" t="s">
        <v>705</v>
      </c>
      <c r="B422" s="3" t="s">
        <v>567</v>
      </c>
      <c r="C422" s="3" t="s">
        <v>1033</v>
      </c>
      <c r="E422" s="179"/>
      <c r="F422" s="177" t="s">
        <v>1172</v>
      </c>
      <c r="G422" s="177" t="s">
        <v>1171</v>
      </c>
      <c r="H422" s="178">
        <v>1</v>
      </c>
    </row>
    <row r="423" spans="1:8" ht="12.75">
      <c r="A423" s="3" t="s">
        <v>807</v>
      </c>
      <c r="B423" s="3" t="s">
        <v>1034</v>
      </c>
      <c r="C423" s="3" t="s">
        <v>1035</v>
      </c>
      <c r="E423" s="177" t="s">
        <v>547</v>
      </c>
      <c r="F423" s="177" t="s">
        <v>549</v>
      </c>
      <c r="G423" s="177" t="s">
        <v>548</v>
      </c>
      <c r="H423" s="178">
        <v>1</v>
      </c>
    </row>
    <row r="424" spans="1:8" ht="12.75">
      <c r="A424" s="3" t="s">
        <v>639</v>
      </c>
      <c r="B424" s="3" t="s">
        <v>564</v>
      </c>
      <c r="C424" s="3" t="s">
        <v>1036</v>
      </c>
      <c r="E424" s="179"/>
      <c r="F424" s="177" t="s">
        <v>551</v>
      </c>
      <c r="G424" s="177" t="s">
        <v>550</v>
      </c>
      <c r="H424" s="178">
        <v>1</v>
      </c>
    </row>
    <row r="425" spans="1:8" ht="12.75">
      <c r="A425" s="3" t="s">
        <v>1037</v>
      </c>
      <c r="B425" s="3" t="s">
        <v>797</v>
      </c>
      <c r="C425" s="3" t="s">
        <v>1038</v>
      </c>
      <c r="E425" s="179"/>
      <c r="F425" s="177" t="s">
        <v>553</v>
      </c>
      <c r="G425" s="177" t="s">
        <v>552</v>
      </c>
      <c r="H425" s="178">
        <v>1</v>
      </c>
    </row>
    <row r="426" spans="1:8" ht="12.75">
      <c r="A426" s="3" t="s">
        <v>807</v>
      </c>
      <c r="B426" s="3" t="s">
        <v>1039</v>
      </c>
      <c r="C426" s="3" t="s">
        <v>1040</v>
      </c>
      <c r="E426" s="179"/>
      <c r="F426" s="177" t="s">
        <v>554</v>
      </c>
      <c r="G426" s="177" t="s">
        <v>545</v>
      </c>
      <c r="H426" s="178">
        <v>1</v>
      </c>
    </row>
    <row r="427" spans="1:8" ht="12.75">
      <c r="A427" s="3" t="s">
        <v>807</v>
      </c>
      <c r="B427" s="3" t="s">
        <v>1041</v>
      </c>
      <c r="C427" s="3" t="s">
        <v>1042</v>
      </c>
      <c r="E427" s="179"/>
      <c r="F427" s="177" t="s">
        <v>558</v>
      </c>
      <c r="G427" s="177" t="s">
        <v>557</v>
      </c>
      <c r="H427" s="178">
        <v>1</v>
      </c>
    </row>
    <row r="428" spans="1:8" ht="12.75">
      <c r="A428" s="3" t="s">
        <v>807</v>
      </c>
      <c r="B428" s="3" t="s">
        <v>1044</v>
      </c>
      <c r="C428" s="3" t="s">
        <v>1045</v>
      </c>
      <c r="E428" s="179"/>
      <c r="F428" s="177" t="s">
        <v>556</v>
      </c>
      <c r="G428" s="177" t="s">
        <v>555</v>
      </c>
      <c r="H428" s="178">
        <v>1</v>
      </c>
    </row>
    <row r="429" spans="1:8" ht="12.75">
      <c r="A429" s="3" t="s">
        <v>807</v>
      </c>
      <c r="B429" s="3" t="s">
        <v>1046</v>
      </c>
      <c r="C429" s="3" t="s">
        <v>427</v>
      </c>
      <c r="E429" s="177" t="s">
        <v>762</v>
      </c>
      <c r="F429" s="177" t="s">
        <v>1144</v>
      </c>
      <c r="G429" s="177" t="s">
        <v>1143</v>
      </c>
      <c r="H429" s="178">
        <v>1</v>
      </c>
    </row>
    <row r="430" spans="1:8" ht="12.75">
      <c r="A430" s="3" t="s">
        <v>807</v>
      </c>
      <c r="B430" s="3" t="s">
        <v>1048</v>
      </c>
      <c r="C430" s="3" t="s">
        <v>1049</v>
      </c>
      <c r="E430" s="179"/>
      <c r="F430" s="177" t="s">
        <v>885</v>
      </c>
      <c r="G430" s="177" t="s">
        <v>823</v>
      </c>
      <c r="H430" s="178">
        <v>1</v>
      </c>
    </row>
    <row r="431" spans="1:8" ht="12.75">
      <c r="A431" s="3" t="s">
        <v>1004</v>
      </c>
      <c r="B431" s="3" t="s">
        <v>1050</v>
      </c>
      <c r="C431" s="3" t="s">
        <v>1051</v>
      </c>
      <c r="E431" s="179"/>
      <c r="F431" s="177" t="s">
        <v>558</v>
      </c>
      <c r="G431" s="177" t="s">
        <v>571</v>
      </c>
      <c r="H431" s="178">
        <v>1</v>
      </c>
    </row>
    <row r="432" spans="1:8" ht="12.75">
      <c r="A432" s="3" t="s">
        <v>811</v>
      </c>
      <c r="B432" s="3" t="s">
        <v>742</v>
      </c>
      <c r="C432" s="3" t="s">
        <v>711</v>
      </c>
      <c r="E432" s="179"/>
      <c r="F432" s="177" t="s">
        <v>884</v>
      </c>
      <c r="G432" s="177" t="s">
        <v>883</v>
      </c>
      <c r="H432" s="178">
        <v>1</v>
      </c>
    </row>
    <row r="433" spans="1:8" ht="12.75">
      <c r="A433" s="3" t="s">
        <v>807</v>
      </c>
      <c r="B433" s="3" t="s">
        <v>732</v>
      </c>
      <c r="C433" s="3" t="s">
        <v>1052</v>
      </c>
      <c r="E433" s="179"/>
      <c r="F433" s="177" t="s">
        <v>882</v>
      </c>
      <c r="G433" s="177" t="s">
        <v>751</v>
      </c>
      <c r="H433" s="178">
        <v>1</v>
      </c>
    </row>
    <row r="434" spans="1:8" ht="12.75">
      <c r="A434" s="3" t="s">
        <v>807</v>
      </c>
      <c r="B434" s="3" t="s">
        <v>880</v>
      </c>
      <c r="C434" s="3" t="s">
        <v>1167</v>
      </c>
      <c r="E434" s="179"/>
      <c r="F434" s="177" t="s">
        <v>1145</v>
      </c>
      <c r="G434" s="177" t="s">
        <v>749</v>
      </c>
      <c r="H434" s="178">
        <v>1</v>
      </c>
    </row>
    <row r="435" spans="1:8" ht="12.75">
      <c r="A435" s="3" t="s">
        <v>807</v>
      </c>
      <c r="B435" s="3" t="s">
        <v>1055</v>
      </c>
      <c r="C435" s="3" t="s">
        <v>1056</v>
      </c>
      <c r="E435" s="177" t="s">
        <v>765</v>
      </c>
      <c r="F435" s="177" t="s">
        <v>1003</v>
      </c>
      <c r="G435" s="177" t="s">
        <v>1002</v>
      </c>
      <c r="H435" s="178">
        <v>1</v>
      </c>
    </row>
    <row r="436" spans="1:8" ht="12.75">
      <c r="A436" s="3" t="s">
        <v>807</v>
      </c>
      <c r="B436" s="3" t="s">
        <v>1057</v>
      </c>
      <c r="C436" s="3" t="s">
        <v>1606</v>
      </c>
      <c r="E436" s="179"/>
      <c r="F436" s="177" t="s">
        <v>999</v>
      </c>
      <c r="G436" s="177" t="s">
        <v>539</v>
      </c>
      <c r="H436" s="178">
        <v>1</v>
      </c>
    </row>
    <row r="437" spans="1:8" ht="12.75">
      <c r="A437" s="3" t="s">
        <v>712</v>
      </c>
      <c r="B437" s="3" t="s">
        <v>548</v>
      </c>
      <c r="C437" s="3" t="s">
        <v>1058</v>
      </c>
      <c r="E437" s="179"/>
      <c r="F437" s="177" t="s">
        <v>1191</v>
      </c>
      <c r="G437" s="177" t="s">
        <v>610</v>
      </c>
      <c r="H437" s="178">
        <v>1</v>
      </c>
    </row>
    <row r="438" spans="1:8" ht="12.75">
      <c r="A438" s="3" t="s">
        <v>807</v>
      </c>
      <c r="B438" s="3" t="s">
        <v>1059</v>
      </c>
      <c r="C438" s="3" t="s">
        <v>1060</v>
      </c>
      <c r="E438" s="179"/>
      <c r="F438" s="177" t="s">
        <v>711</v>
      </c>
      <c r="G438" s="177" t="s">
        <v>557</v>
      </c>
      <c r="H438" s="178">
        <v>1</v>
      </c>
    </row>
    <row r="439" spans="1:8" ht="12.75">
      <c r="A439" s="3" t="s">
        <v>811</v>
      </c>
      <c r="B439" s="3" t="s">
        <v>963</v>
      </c>
      <c r="C439" s="3" t="s">
        <v>1061</v>
      </c>
      <c r="E439" s="179"/>
      <c r="F439" s="177" t="s">
        <v>920</v>
      </c>
      <c r="G439" s="177" t="s">
        <v>817</v>
      </c>
      <c r="H439" s="178">
        <v>1</v>
      </c>
    </row>
    <row r="440" spans="1:8" ht="12.75">
      <c r="A440" s="3" t="s">
        <v>1037</v>
      </c>
      <c r="B440" s="3" t="s">
        <v>1062</v>
      </c>
      <c r="C440" s="3" t="s">
        <v>1063</v>
      </c>
      <c r="E440" s="179"/>
      <c r="F440" s="177" t="s">
        <v>919</v>
      </c>
      <c r="G440" s="177" t="s">
        <v>918</v>
      </c>
      <c r="H440" s="178">
        <v>1</v>
      </c>
    </row>
    <row r="441" spans="1:8" ht="12.75">
      <c r="A441" s="3" t="s">
        <v>807</v>
      </c>
      <c r="B441" s="3" t="s">
        <v>1064</v>
      </c>
      <c r="C441" s="3" t="s">
        <v>1065</v>
      </c>
      <c r="E441" s="179"/>
      <c r="F441" s="177" t="s">
        <v>913</v>
      </c>
      <c r="G441" s="177" t="s">
        <v>783</v>
      </c>
      <c r="H441" s="178">
        <v>1</v>
      </c>
    </row>
    <row r="442" spans="1:8" ht="12.75">
      <c r="A442" s="3" t="s">
        <v>1037</v>
      </c>
      <c r="B442" s="3" t="s">
        <v>1066</v>
      </c>
      <c r="C442" s="3" t="s">
        <v>1067</v>
      </c>
      <c r="E442" s="179"/>
      <c r="F442" s="177" t="s">
        <v>558</v>
      </c>
      <c r="G442" s="177" t="s">
        <v>571</v>
      </c>
      <c r="H442" s="178">
        <v>1</v>
      </c>
    </row>
    <row r="443" spans="1:8" ht="12.75">
      <c r="A443" s="3" t="s">
        <v>1037</v>
      </c>
      <c r="B443" s="3" t="s">
        <v>1068</v>
      </c>
      <c r="C443" s="3" t="s">
        <v>1069</v>
      </c>
      <c r="E443" s="179"/>
      <c r="F443" s="177" t="s">
        <v>1001</v>
      </c>
      <c r="G443" s="177" t="s">
        <v>1000</v>
      </c>
      <c r="H443" s="178">
        <v>1</v>
      </c>
    </row>
    <row r="444" spans="1:8" ht="12.75">
      <c r="A444" s="3" t="s">
        <v>1037</v>
      </c>
      <c r="B444" s="3" t="s">
        <v>1070</v>
      </c>
      <c r="C444" s="3" t="s">
        <v>1071</v>
      </c>
      <c r="E444" s="177" t="s">
        <v>712</v>
      </c>
      <c r="F444" s="177" t="s">
        <v>1058</v>
      </c>
      <c r="G444" s="177" t="s">
        <v>548</v>
      </c>
      <c r="H444" s="178">
        <v>1</v>
      </c>
    </row>
    <row r="445" spans="1:8" ht="12.75">
      <c r="A445" s="3" t="s">
        <v>1021</v>
      </c>
      <c r="B445" s="3" t="s">
        <v>1072</v>
      </c>
      <c r="C445" s="3" t="s">
        <v>1073</v>
      </c>
      <c r="E445" s="179"/>
      <c r="F445" s="177" t="s">
        <v>696</v>
      </c>
      <c r="G445" s="177" t="s">
        <v>581</v>
      </c>
      <c r="H445" s="178">
        <v>1</v>
      </c>
    </row>
    <row r="446" spans="1:8" ht="12.75">
      <c r="A446" s="3" t="s">
        <v>1021</v>
      </c>
      <c r="B446" s="3" t="s">
        <v>808</v>
      </c>
      <c r="C446" s="3" t="s">
        <v>1074</v>
      </c>
      <c r="E446" s="179"/>
      <c r="F446" s="177" t="s">
        <v>716</v>
      </c>
      <c r="G446" s="177" t="s">
        <v>552</v>
      </c>
      <c r="H446" s="178">
        <v>1</v>
      </c>
    </row>
    <row r="447" spans="1:8" ht="12.75">
      <c r="A447" s="3" t="s">
        <v>1021</v>
      </c>
      <c r="B447" s="3" t="s">
        <v>1075</v>
      </c>
      <c r="C447" s="3" t="s">
        <v>1076</v>
      </c>
      <c r="E447" s="179"/>
      <c r="F447" s="177" t="s">
        <v>713</v>
      </c>
      <c r="G447" s="177" t="s">
        <v>539</v>
      </c>
      <c r="H447" s="178">
        <v>1</v>
      </c>
    </row>
    <row r="448" spans="1:8" ht="12.75">
      <c r="A448" s="3" t="s">
        <v>1037</v>
      </c>
      <c r="B448" s="3" t="s">
        <v>1077</v>
      </c>
      <c r="C448" s="3" t="s">
        <v>1078</v>
      </c>
      <c r="E448" s="179"/>
      <c r="F448" s="177" t="s">
        <v>1177</v>
      </c>
      <c r="G448" s="177" t="s">
        <v>567</v>
      </c>
      <c r="H448" s="178">
        <v>1</v>
      </c>
    </row>
    <row r="449" spans="1:8" ht="12.75">
      <c r="A449" s="3" t="s">
        <v>748</v>
      </c>
      <c r="B449" s="3" t="s">
        <v>1079</v>
      </c>
      <c r="C449" s="3" t="s">
        <v>1080</v>
      </c>
      <c r="E449" s="179"/>
      <c r="F449" s="177" t="s">
        <v>835</v>
      </c>
      <c r="G449" s="177" t="s">
        <v>834</v>
      </c>
      <c r="H449" s="178">
        <v>1</v>
      </c>
    </row>
    <row r="450" spans="1:8" ht="12.75">
      <c r="A450" s="3" t="s">
        <v>1081</v>
      </c>
      <c r="B450" s="3" t="s">
        <v>1082</v>
      </c>
      <c r="C450" s="3" t="s">
        <v>1083</v>
      </c>
      <c r="E450" s="179"/>
      <c r="F450" s="177" t="s">
        <v>711</v>
      </c>
      <c r="G450" s="177" t="s">
        <v>557</v>
      </c>
      <c r="H450" s="178">
        <v>1</v>
      </c>
    </row>
    <row r="451" spans="1:8" ht="12.75">
      <c r="A451" s="3" t="s">
        <v>1081</v>
      </c>
      <c r="B451" s="3" t="s">
        <v>851</v>
      </c>
      <c r="C451" s="3" t="s">
        <v>1084</v>
      </c>
      <c r="E451" s="179"/>
      <c r="F451" s="177" t="s">
        <v>714</v>
      </c>
      <c r="G451" s="177" t="s">
        <v>541</v>
      </c>
      <c r="H451" s="178">
        <v>1</v>
      </c>
    </row>
    <row r="452" spans="1:8" ht="12.75">
      <c r="A452" s="3" t="s">
        <v>1081</v>
      </c>
      <c r="B452" s="3" t="s">
        <v>1085</v>
      </c>
      <c r="C452" s="3" t="s">
        <v>1086</v>
      </c>
      <c r="E452" s="179"/>
      <c r="F452" s="177" t="s">
        <v>1640</v>
      </c>
      <c r="G452" s="177" t="s">
        <v>571</v>
      </c>
      <c r="H452" s="178">
        <v>1</v>
      </c>
    </row>
    <row r="453" spans="1:8" ht="12.75">
      <c r="A453" s="3" t="s">
        <v>807</v>
      </c>
      <c r="B453" s="3" t="s">
        <v>1607</v>
      </c>
      <c r="C453" s="3" t="s">
        <v>1608</v>
      </c>
      <c r="E453" s="179"/>
      <c r="F453" s="177" t="s">
        <v>998</v>
      </c>
      <c r="G453" s="177" t="s">
        <v>578</v>
      </c>
      <c r="H453" s="178">
        <v>1</v>
      </c>
    </row>
    <row r="454" spans="1:8" ht="12.75">
      <c r="A454" s="3" t="s">
        <v>1081</v>
      </c>
      <c r="B454" s="3" t="s">
        <v>812</v>
      </c>
      <c r="C454" s="3" t="s">
        <v>1087</v>
      </c>
      <c r="E454" s="179"/>
      <c r="F454" s="177" t="s">
        <v>698</v>
      </c>
      <c r="G454" s="177" t="s">
        <v>543</v>
      </c>
      <c r="H454" s="178">
        <v>1</v>
      </c>
    </row>
    <row r="455" spans="1:8" ht="12.75">
      <c r="A455" s="3" t="s">
        <v>1081</v>
      </c>
      <c r="B455" s="3" t="s">
        <v>918</v>
      </c>
      <c r="C455" s="3" t="s">
        <v>1088</v>
      </c>
      <c r="E455" s="179"/>
      <c r="F455" s="177" t="s">
        <v>715</v>
      </c>
      <c r="G455" s="177" t="s">
        <v>550</v>
      </c>
      <c r="H455" s="178">
        <v>1</v>
      </c>
    </row>
    <row r="456" spans="1:8" ht="12.75">
      <c r="A456" s="3" t="s">
        <v>1081</v>
      </c>
      <c r="B456" s="3" t="s">
        <v>1089</v>
      </c>
      <c r="C456" s="3" t="s">
        <v>1090</v>
      </c>
      <c r="E456" s="179"/>
      <c r="F456" s="177" t="s">
        <v>701</v>
      </c>
      <c r="G456" s="177" t="s">
        <v>586</v>
      </c>
      <c r="H456" s="178">
        <v>1</v>
      </c>
    </row>
    <row r="457" spans="1:8" ht="12.75">
      <c r="A457" s="3" t="s">
        <v>1081</v>
      </c>
      <c r="B457" s="3" t="s">
        <v>734</v>
      </c>
      <c r="C457" s="3" t="s">
        <v>1091</v>
      </c>
      <c r="E457" s="179"/>
      <c r="F457" s="177" t="s">
        <v>558</v>
      </c>
      <c r="G457" s="177" t="s">
        <v>545</v>
      </c>
      <c r="H457" s="178">
        <v>1</v>
      </c>
    </row>
    <row r="458" spans="1:8" ht="12.75">
      <c r="A458" s="3" t="s">
        <v>1081</v>
      </c>
      <c r="B458" s="3" t="s">
        <v>1092</v>
      </c>
      <c r="C458" s="3" t="s">
        <v>1093</v>
      </c>
      <c r="E458" s="177" t="s">
        <v>965</v>
      </c>
      <c r="F458" s="177" t="s">
        <v>966</v>
      </c>
      <c r="G458" s="177" t="s">
        <v>560</v>
      </c>
      <c r="H458" s="178">
        <v>1</v>
      </c>
    </row>
    <row r="459" spans="1:8" ht="12.75">
      <c r="A459" s="3" t="s">
        <v>1081</v>
      </c>
      <c r="B459" s="3" t="s">
        <v>1094</v>
      </c>
      <c r="C459" s="3" t="s">
        <v>1095</v>
      </c>
      <c r="E459" s="179"/>
      <c r="F459" s="177" t="s">
        <v>967</v>
      </c>
      <c r="G459" s="177" t="s">
        <v>539</v>
      </c>
      <c r="H459" s="178">
        <v>1</v>
      </c>
    </row>
    <row r="460" spans="1:8" ht="12.75">
      <c r="A460" s="3" t="s">
        <v>1081</v>
      </c>
      <c r="B460" s="3" t="s">
        <v>830</v>
      </c>
      <c r="C460" s="3" t="s">
        <v>1096</v>
      </c>
      <c r="E460" s="179"/>
      <c r="F460" s="177" t="s">
        <v>735</v>
      </c>
      <c r="G460" s="177" t="s">
        <v>562</v>
      </c>
      <c r="H460" s="178">
        <v>1</v>
      </c>
    </row>
    <row r="461" spans="1:8" ht="12.75">
      <c r="A461" s="3" t="s">
        <v>1081</v>
      </c>
      <c r="B461" s="3" t="s">
        <v>836</v>
      </c>
      <c r="C461" s="3" t="s">
        <v>1097</v>
      </c>
      <c r="E461" s="179"/>
      <c r="F461" s="177" t="s">
        <v>968</v>
      </c>
      <c r="G461" s="177" t="s">
        <v>610</v>
      </c>
      <c r="H461" s="178">
        <v>1</v>
      </c>
    </row>
    <row r="462" spans="1:8" ht="12.75">
      <c r="A462" s="3" t="s">
        <v>1081</v>
      </c>
      <c r="B462" s="3" t="s">
        <v>1098</v>
      </c>
      <c r="C462" s="3" t="s">
        <v>1099</v>
      </c>
      <c r="E462" s="179"/>
      <c r="F462" s="177" t="s">
        <v>711</v>
      </c>
      <c r="G462" s="177" t="s">
        <v>557</v>
      </c>
      <c r="H462" s="178">
        <v>1</v>
      </c>
    </row>
    <row r="463" spans="1:8" ht="12.75">
      <c r="A463" s="3" t="s">
        <v>1081</v>
      </c>
      <c r="B463" s="3" t="s">
        <v>903</v>
      </c>
      <c r="C463" s="3" t="s">
        <v>937</v>
      </c>
      <c r="E463" s="177" t="s">
        <v>576</v>
      </c>
      <c r="F463" s="177" t="s">
        <v>577</v>
      </c>
      <c r="G463" s="177" t="s">
        <v>562</v>
      </c>
      <c r="H463" s="178">
        <v>1</v>
      </c>
    </row>
    <row r="464" spans="1:8" ht="12.75">
      <c r="A464" s="3" t="s">
        <v>1081</v>
      </c>
      <c r="B464" s="3" t="s">
        <v>1100</v>
      </c>
      <c r="C464" s="3" t="s">
        <v>1101</v>
      </c>
      <c r="E464" s="179"/>
      <c r="F464" s="177" t="s">
        <v>590</v>
      </c>
      <c r="G464" s="177" t="s">
        <v>571</v>
      </c>
      <c r="H464" s="178">
        <v>1</v>
      </c>
    </row>
    <row r="465" spans="1:8" ht="12.75">
      <c r="A465" s="3" t="s">
        <v>1081</v>
      </c>
      <c r="B465" s="3" t="s">
        <v>1102</v>
      </c>
      <c r="C465" s="3" t="s">
        <v>1103</v>
      </c>
      <c r="E465" s="179"/>
      <c r="F465" s="177" t="s">
        <v>579</v>
      </c>
      <c r="G465" s="177" t="s">
        <v>578</v>
      </c>
      <c r="H465" s="178">
        <v>1</v>
      </c>
    </row>
    <row r="466" spans="1:8" ht="12.75">
      <c r="A466" s="3" t="s">
        <v>1081</v>
      </c>
      <c r="B466" s="3" t="s">
        <v>820</v>
      </c>
      <c r="C466" s="3" t="s">
        <v>1104</v>
      </c>
      <c r="E466" s="179"/>
      <c r="F466" s="177" t="s">
        <v>580</v>
      </c>
      <c r="G466" s="177" t="s">
        <v>539</v>
      </c>
      <c r="H466" s="178">
        <v>1</v>
      </c>
    </row>
    <row r="467" spans="1:8" ht="12.75">
      <c r="A467" s="3" t="s">
        <v>1105</v>
      </c>
      <c r="B467" s="3" t="s">
        <v>1106</v>
      </c>
      <c r="C467" s="3" t="s">
        <v>1107</v>
      </c>
      <c r="E467" s="179"/>
      <c r="F467" s="177" t="s">
        <v>585</v>
      </c>
      <c r="G467" s="177" t="s">
        <v>550</v>
      </c>
      <c r="H467" s="178">
        <v>1</v>
      </c>
    </row>
    <row r="468" spans="1:8" ht="12.75">
      <c r="A468" s="3" t="s">
        <v>1105</v>
      </c>
      <c r="B468" s="3" t="s">
        <v>1108</v>
      </c>
      <c r="C468" s="3" t="s">
        <v>1109</v>
      </c>
      <c r="E468" s="179"/>
      <c r="F468" s="177" t="s">
        <v>587</v>
      </c>
      <c r="G468" s="177" t="s">
        <v>586</v>
      </c>
      <c r="H468" s="178">
        <v>1</v>
      </c>
    </row>
    <row r="469" spans="1:8" ht="12.75">
      <c r="A469" s="3" t="s">
        <v>1105</v>
      </c>
      <c r="B469" s="3" t="s">
        <v>1102</v>
      </c>
      <c r="C469" s="3" t="s">
        <v>1103</v>
      </c>
      <c r="E469" s="179"/>
      <c r="F469" s="177" t="s">
        <v>583</v>
      </c>
      <c r="G469" s="177" t="s">
        <v>541</v>
      </c>
      <c r="H469" s="178">
        <v>1</v>
      </c>
    </row>
    <row r="470" spans="1:8" ht="12.75">
      <c r="A470" s="3" t="s">
        <v>1105</v>
      </c>
      <c r="B470" s="3" t="s">
        <v>1100</v>
      </c>
      <c r="C470" s="3" t="s">
        <v>1101</v>
      </c>
      <c r="E470" s="179"/>
      <c r="F470" s="177" t="s">
        <v>584</v>
      </c>
      <c r="G470" s="177" t="s">
        <v>567</v>
      </c>
      <c r="H470" s="178">
        <v>1</v>
      </c>
    </row>
    <row r="471" spans="1:8" ht="12.75">
      <c r="A471" s="3" t="s">
        <v>1105</v>
      </c>
      <c r="B471" s="3" t="s">
        <v>805</v>
      </c>
      <c r="C471" s="3" t="s">
        <v>1110</v>
      </c>
      <c r="E471" s="179"/>
      <c r="F471" s="177" t="s">
        <v>582</v>
      </c>
      <c r="G471" s="177" t="s">
        <v>581</v>
      </c>
      <c r="H471" s="178">
        <v>1</v>
      </c>
    </row>
    <row r="472" spans="1:8" ht="12.75">
      <c r="A472" s="3" t="s">
        <v>1105</v>
      </c>
      <c r="B472" s="3" t="s">
        <v>865</v>
      </c>
      <c r="C472" s="3" t="s">
        <v>1111</v>
      </c>
      <c r="E472" s="179"/>
      <c r="F472" s="177" t="s">
        <v>589</v>
      </c>
      <c r="G472" s="177" t="s">
        <v>588</v>
      </c>
      <c r="H472" s="178">
        <v>1</v>
      </c>
    </row>
    <row r="473" spans="1:8" ht="12.75">
      <c r="A473" s="3" t="s">
        <v>1105</v>
      </c>
      <c r="B473" s="3" t="s">
        <v>1112</v>
      </c>
      <c r="C473" s="3" t="s">
        <v>1113</v>
      </c>
      <c r="E473" s="177" t="s">
        <v>1028</v>
      </c>
      <c r="F473" s="177" t="s">
        <v>1032</v>
      </c>
      <c r="G473" s="177" t="s">
        <v>560</v>
      </c>
      <c r="H473" s="178">
        <v>1</v>
      </c>
    </row>
    <row r="474" spans="1:8" ht="12.75">
      <c r="A474" s="3" t="s">
        <v>1105</v>
      </c>
      <c r="B474" s="3" t="s">
        <v>803</v>
      </c>
      <c r="C474" s="3" t="s">
        <v>1114</v>
      </c>
      <c r="E474" s="179"/>
      <c r="F474" s="177" t="s">
        <v>1031</v>
      </c>
      <c r="G474" s="177" t="s">
        <v>541</v>
      </c>
      <c r="H474" s="178">
        <v>1</v>
      </c>
    </row>
    <row r="475" spans="1:8" ht="12.75">
      <c r="A475" s="3" t="s">
        <v>1105</v>
      </c>
      <c r="B475" s="3" t="s">
        <v>851</v>
      </c>
      <c r="C475" s="3" t="s">
        <v>1115</v>
      </c>
      <c r="E475" s="179"/>
      <c r="F475" s="177" t="s">
        <v>1030</v>
      </c>
      <c r="G475" s="177" t="s">
        <v>543</v>
      </c>
      <c r="H475" s="178">
        <v>1</v>
      </c>
    </row>
    <row r="476" spans="1:8" ht="12.75">
      <c r="A476" s="3" t="s">
        <v>1105</v>
      </c>
      <c r="B476" s="3" t="s">
        <v>808</v>
      </c>
      <c r="C476" s="3" t="s">
        <v>1116</v>
      </c>
      <c r="E476" s="179"/>
      <c r="F476" s="177" t="s">
        <v>1029</v>
      </c>
      <c r="G476" s="177" t="s">
        <v>555</v>
      </c>
      <c r="H476" s="178">
        <v>1</v>
      </c>
    </row>
    <row r="477" spans="1:8" ht="12.75">
      <c r="A477" s="3" t="s">
        <v>1105</v>
      </c>
      <c r="B477" s="3" t="s">
        <v>1117</v>
      </c>
      <c r="C477" s="3" t="s">
        <v>1118</v>
      </c>
      <c r="E477" s="177" t="s">
        <v>1131</v>
      </c>
      <c r="F477" s="177" t="s">
        <v>1165</v>
      </c>
      <c r="G477" s="177" t="s">
        <v>1164</v>
      </c>
      <c r="H477" s="178">
        <v>1</v>
      </c>
    </row>
    <row r="478" spans="1:8" ht="12.75">
      <c r="A478" s="3" t="s">
        <v>1105</v>
      </c>
      <c r="B478" s="3" t="s">
        <v>1119</v>
      </c>
      <c r="C478" s="3" t="s">
        <v>1120</v>
      </c>
      <c r="E478" s="179"/>
      <c r="F478" s="177" t="s">
        <v>1166</v>
      </c>
      <c r="G478" s="177" t="s">
        <v>903</v>
      </c>
      <c r="H478" s="178">
        <v>1</v>
      </c>
    </row>
    <row r="479" spans="1:8" ht="12.75">
      <c r="A479" s="3" t="s">
        <v>807</v>
      </c>
      <c r="B479" s="3" t="s">
        <v>1129</v>
      </c>
      <c r="C479" s="3" t="s">
        <v>1130</v>
      </c>
      <c r="E479" s="179"/>
      <c r="F479" s="177" t="s">
        <v>1174</v>
      </c>
      <c r="G479" s="177" t="s">
        <v>1173</v>
      </c>
      <c r="H479" s="178">
        <v>1</v>
      </c>
    </row>
    <row r="480" spans="1:8" ht="12.75">
      <c r="A480" s="3" t="s">
        <v>1131</v>
      </c>
      <c r="B480" s="3" t="s">
        <v>1064</v>
      </c>
      <c r="C480" s="3" t="s">
        <v>1132</v>
      </c>
      <c r="E480" s="179"/>
      <c r="F480" s="177" t="s">
        <v>1163</v>
      </c>
      <c r="G480" s="177" t="s">
        <v>1162</v>
      </c>
      <c r="H480" s="178">
        <v>1</v>
      </c>
    </row>
    <row r="481" spans="1:8" ht="12.75">
      <c r="A481" s="3" t="s">
        <v>1131</v>
      </c>
      <c r="B481" s="3" t="s">
        <v>1133</v>
      </c>
      <c r="C481" s="3" t="s">
        <v>1134</v>
      </c>
      <c r="E481" s="179"/>
      <c r="F481" s="177" t="s">
        <v>1132</v>
      </c>
      <c r="G481" s="177" t="s">
        <v>1064</v>
      </c>
      <c r="H481" s="178">
        <v>1</v>
      </c>
    </row>
    <row r="482" spans="1:8" ht="12.75">
      <c r="A482" s="3" t="s">
        <v>1131</v>
      </c>
      <c r="B482" s="3" t="s">
        <v>1135</v>
      </c>
      <c r="C482" s="3" t="s">
        <v>1136</v>
      </c>
      <c r="E482" s="179"/>
      <c r="F482" s="177" t="s">
        <v>1136</v>
      </c>
      <c r="G482" s="177" t="s">
        <v>1135</v>
      </c>
      <c r="H482" s="178">
        <v>1</v>
      </c>
    </row>
    <row r="483" spans="1:8" ht="12.75">
      <c r="A483" s="3" t="s">
        <v>639</v>
      </c>
      <c r="B483" s="3" t="s">
        <v>1137</v>
      </c>
      <c r="C483" s="3" t="s">
        <v>671</v>
      </c>
      <c r="E483" s="179"/>
      <c r="F483" s="177" t="s">
        <v>1134</v>
      </c>
      <c r="G483" s="177" t="s">
        <v>1133</v>
      </c>
      <c r="H483" s="178">
        <v>1</v>
      </c>
    </row>
    <row r="484" spans="1:8" ht="12.75">
      <c r="A484" s="3" t="s">
        <v>1138</v>
      </c>
      <c r="B484" s="3" t="s">
        <v>1139</v>
      </c>
      <c r="C484" s="3" t="s">
        <v>1140</v>
      </c>
      <c r="E484" s="179"/>
      <c r="F484" s="177" t="s">
        <v>1161</v>
      </c>
      <c r="G484" s="177" t="s">
        <v>1160</v>
      </c>
      <c r="H484" s="178">
        <v>1</v>
      </c>
    </row>
    <row r="485" spans="1:8" ht="12.75">
      <c r="A485" s="3" t="s">
        <v>1138</v>
      </c>
      <c r="B485" s="3" t="s">
        <v>1064</v>
      </c>
      <c r="C485" s="3" t="s">
        <v>1141</v>
      </c>
      <c r="E485" s="177" t="s">
        <v>982</v>
      </c>
      <c r="F485" s="177" t="s">
        <v>985</v>
      </c>
      <c r="G485" s="177" t="s">
        <v>595</v>
      </c>
      <c r="H485" s="178">
        <v>1</v>
      </c>
    </row>
    <row r="486" spans="1:8" ht="12.75">
      <c r="A486" s="3" t="s">
        <v>1138</v>
      </c>
      <c r="B486" s="3" t="s">
        <v>1142</v>
      </c>
      <c r="C486" s="3" t="s">
        <v>1639</v>
      </c>
      <c r="E486" s="179"/>
      <c r="F486" s="177" t="s">
        <v>987</v>
      </c>
      <c r="G486" s="177" t="s">
        <v>986</v>
      </c>
      <c r="H486" s="178">
        <v>1</v>
      </c>
    </row>
    <row r="487" spans="1:8" ht="12.75">
      <c r="A487" s="3" t="s">
        <v>762</v>
      </c>
      <c r="B487" s="3" t="s">
        <v>1143</v>
      </c>
      <c r="C487" s="3" t="s">
        <v>1144</v>
      </c>
      <c r="E487" s="179"/>
      <c r="F487" s="177" t="s">
        <v>984</v>
      </c>
      <c r="G487" s="177" t="s">
        <v>983</v>
      </c>
      <c r="H487" s="178">
        <v>1</v>
      </c>
    </row>
    <row r="488" spans="1:8" ht="12.75">
      <c r="A488" s="3" t="s">
        <v>762</v>
      </c>
      <c r="B488" s="3" t="s">
        <v>749</v>
      </c>
      <c r="C488" s="3" t="s">
        <v>1145</v>
      </c>
      <c r="E488" s="179"/>
      <c r="F488" s="177" t="s">
        <v>988</v>
      </c>
      <c r="G488" s="177" t="s">
        <v>581</v>
      </c>
      <c r="H488" s="178">
        <v>1</v>
      </c>
    </row>
    <row r="489" spans="1:8" ht="12.75">
      <c r="A489" s="3" t="s">
        <v>1146</v>
      </c>
      <c r="B489" s="3" t="s">
        <v>1147</v>
      </c>
      <c r="C489" s="3" t="s">
        <v>1148</v>
      </c>
      <c r="E489" s="179"/>
      <c r="F489" s="177" t="s">
        <v>994</v>
      </c>
      <c r="G489" s="177" t="s">
        <v>541</v>
      </c>
      <c r="H489" s="178">
        <v>1</v>
      </c>
    </row>
    <row r="490" spans="1:8" ht="12.75">
      <c r="A490" s="3" t="s">
        <v>1146</v>
      </c>
      <c r="B490" s="3" t="s">
        <v>808</v>
      </c>
      <c r="C490" s="3" t="s">
        <v>1149</v>
      </c>
      <c r="E490" s="179"/>
      <c r="F490" s="177" t="s">
        <v>711</v>
      </c>
      <c r="G490" s="177" t="s">
        <v>557</v>
      </c>
      <c r="H490" s="178">
        <v>1</v>
      </c>
    </row>
    <row r="491" spans="1:8" ht="12.75">
      <c r="A491" s="3" t="s">
        <v>1146</v>
      </c>
      <c r="B491" s="3" t="s">
        <v>1150</v>
      </c>
      <c r="C491" s="3" t="s">
        <v>1151</v>
      </c>
      <c r="E491" s="179"/>
      <c r="F491" s="177" t="s">
        <v>989</v>
      </c>
      <c r="G491" s="177" t="s">
        <v>567</v>
      </c>
      <c r="H491" s="178">
        <v>1</v>
      </c>
    </row>
    <row r="492" spans="1:8" ht="12.75">
      <c r="A492" s="3" t="s">
        <v>1146</v>
      </c>
      <c r="B492" s="3" t="s">
        <v>1152</v>
      </c>
      <c r="C492" s="3" t="s">
        <v>1153</v>
      </c>
      <c r="E492" s="179"/>
      <c r="F492" s="177" t="s">
        <v>990</v>
      </c>
      <c r="G492" s="177" t="s">
        <v>550</v>
      </c>
      <c r="H492" s="178">
        <v>1</v>
      </c>
    </row>
    <row r="493" spans="1:8" ht="12.75">
      <c r="A493" s="3" t="s">
        <v>1146</v>
      </c>
      <c r="B493" s="3" t="s">
        <v>1154</v>
      </c>
      <c r="C493" s="3" t="s">
        <v>1155</v>
      </c>
      <c r="E493" s="179"/>
      <c r="F493" s="177" t="s">
        <v>995</v>
      </c>
      <c r="G493" s="177" t="s">
        <v>552</v>
      </c>
      <c r="H493" s="178">
        <v>1</v>
      </c>
    </row>
    <row r="494" spans="1:8" ht="12.75">
      <c r="A494" s="3" t="s">
        <v>1146</v>
      </c>
      <c r="B494" s="3" t="s">
        <v>1156</v>
      </c>
      <c r="C494" s="3" t="s">
        <v>1157</v>
      </c>
      <c r="E494" s="177" t="s">
        <v>811</v>
      </c>
      <c r="F494" s="177" t="s">
        <v>824</v>
      </c>
      <c r="G494" s="177" t="s">
        <v>823</v>
      </c>
      <c r="H494" s="178">
        <v>1</v>
      </c>
    </row>
    <row r="495" spans="1:8" ht="12.75">
      <c r="A495" s="3" t="s">
        <v>1146</v>
      </c>
      <c r="B495" s="3" t="s">
        <v>742</v>
      </c>
      <c r="C495" s="3" t="s">
        <v>711</v>
      </c>
      <c r="E495" s="179"/>
      <c r="F495" s="177" t="s">
        <v>1061</v>
      </c>
      <c r="G495" s="177" t="s">
        <v>963</v>
      </c>
      <c r="H495" s="178">
        <v>1</v>
      </c>
    </row>
    <row r="496" spans="1:8" ht="12.75">
      <c r="A496" s="3" t="s">
        <v>1021</v>
      </c>
      <c r="B496" s="3" t="s">
        <v>734</v>
      </c>
      <c r="C496" s="3" t="s">
        <v>1158</v>
      </c>
      <c r="E496" s="179"/>
      <c r="F496" s="177" t="s">
        <v>711</v>
      </c>
      <c r="G496" s="177" t="s">
        <v>742</v>
      </c>
      <c r="H496" s="178">
        <v>1</v>
      </c>
    </row>
    <row r="497" spans="1:8" ht="12.75">
      <c r="A497" s="3" t="s">
        <v>1021</v>
      </c>
      <c r="B497" s="3" t="s">
        <v>894</v>
      </c>
      <c r="C497" s="3" t="s">
        <v>1159</v>
      </c>
      <c r="E497" s="179"/>
      <c r="F497" s="177" t="s">
        <v>813</v>
      </c>
      <c r="G497" s="177" t="s">
        <v>812</v>
      </c>
      <c r="H497" s="178">
        <v>1</v>
      </c>
    </row>
    <row r="498" spans="1:8" ht="12.75">
      <c r="A498" s="3" t="s">
        <v>1131</v>
      </c>
      <c r="B498" s="3" t="s">
        <v>1160</v>
      </c>
      <c r="C498" s="3" t="s">
        <v>1161</v>
      </c>
      <c r="E498" s="179"/>
      <c r="F498" s="177" t="s">
        <v>917</v>
      </c>
      <c r="G498" s="177" t="s">
        <v>552</v>
      </c>
      <c r="H498" s="178">
        <v>1</v>
      </c>
    </row>
    <row r="499" spans="1:8" ht="12.75">
      <c r="A499" s="3" t="s">
        <v>1131</v>
      </c>
      <c r="B499" s="3" t="s">
        <v>1162</v>
      </c>
      <c r="C499" s="3" t="s">
        <v>1163</v>
      </c>
      <c r="E499" s="179"/>
      <c r="F499" s="177" t="s">
        <v>1609</v>
      </c>
      <c r="G499" s="177" t="s">
        <v>797</v>
      </c>
      <c r="H499" s="178">
        <v>1</v>
      </c>
    </row>
    <row r="500" spans="1:8" ht="12.75">
      <c r="A500" s="3" t="s">
        <v>1131</v>
      </c>
      <c r="B500" s="3" t="s">
        <v>1164</v>
      </c>
      <c r="C500" s="3" t="s">
        <v>1165</v>
      </c>
      <c r="E500" s="179"/>
      <c r="F500" s="177" t="s">
        <v>886</v>
      </c>
      <c r="G500" s="177" t="s">
        <v>808</v>
      </c>
      <c r="H500" s="178">
        <v>1</v>
      </c>
    </row>
    <row r="501" spans="1:8" ht="12.75">
      <c r="A501" s="3" t="s">
        <v>1131</v>
      </c>
      <c r="B501" s="3" t="s">
        <v>903</v>
      </c>
      <c r="C501" s="3" t="s">
        <v>1166</v>
      </c>
      <c r="E501" s="177" t="s">
        <v>1146</v>
      </c>
      <c r="F501" s="177" t="s">
        <v>1148</v>
      </c>
      <c r="G501" s="177" t="s">
        <v>1147</v>
      </c>
      <c r="H501" s="178">
        <v>1</v>
      </c>
    </row>
    <row r="502" spans="1:8" ht="12.75">
      <c r="A502" s="3" t="s">
        <v>1168</v>
      </c>
      <c r="B502" s="3" t="s">
        <v>1169</v>
      </c>
      <c r="C502" s="3" t="s">
        <v>1170</v>
      </c>
      <c r="E502" s="179"/>
      <c r="F502" s="177" t="s">
        <v>1149</v>
      </c>
      <c r="G502" s="177" t="s">
        <v>808</v>
      </c>
      <c r="H502" s="178">
        <v>1</v>
      </c>
    </row>
    <row r="503" spans="1:8" ht="12.75">
      <c r="A503" s="3" t="s">
        <v>1168</v>
      </c>
      <c r="B503" s="3" t="s">
        <v>1171</v>
      </c>
      <c r="C503" s="3" t="s">
        <v>1172</v>
      </c>
      <c r="E503" s="179"/>
      <c r="F503" s="177" t="s">
        <v>1157</v>
      </c>
      <c r="G503" s="177" t="s">
        <v>1156</v>
      </c>
      <c r="H503" s="178">
        <v>1</v>
      </c>
    </row>
    <row r="504" spans="1:8" ht="12.75">
      <c r="A504" s="3" t="s">
        <v>1131</v>
      </c>
      <c r="B504" s="3" t="s">
        <v>1173</v>
      </c>
      <c r="C504" s="3" t="s">
        <v>1174</v>
      </c>
      <c r="E504" s="179"/>
      <c r="F504" s="177" t="s">
        <v>711</v>
      </c>
      <c r="G504" s="177" t="s">
        <v>742</v>
      </c>
      <c r="H504" s="178">
        <v>1</v>
      </c>
    </row>
    <row r="505" spans="1:8" ht="12.75">
      <c r="A505" s="3" t="s">
        <v>639</v>
      </c>
      <c r="B505" s="3" t="s">
        <v>1175</v>
      </c>
      <c r="C505" s="3" t="s">
        <v>1176</v>
      </c>
      <c r="E505" s="179"/>
      <c r="F505" s="177" t="s">
        <v>1151</v>
      </c>
      <c r="G505" s="177" t="s">
        <v>1150</v>
      </c>
      <c r="H505" s="178">
        <v>1</v>
      </c>
    </row>
    <row r="506" spans="1:8" ht="12.75">
      <c r="A506" s="3" t="s">
        <v>712</v>
      </c>
      <c r="B506" s="3" t="s">
        <v>567</v>
      </c>
      <c r="C506" s="3" t="s">
        <v>1177</v>
      </c>
      <c r="E506" s="179"/>
      <c r="F506" s="177" t="s">
        <v>1153</v>
      </c>
      <c r="G506" s="177" t="s">
        <v>1152</v>
      </c>
      <c r="H506" s="178">
        <v>1</v>
      </c>
    </row>
    <row r="507" spans="1:8" ht="12.75">
      <c r="A507" s="3" t="s">
        <v>1021</v>
      </c>
      <c r="B507" s="3" t="s">
        <v>1178</v>
      </c>
      <c r="C507" s="3" t="s">
        <v>1179</v>
      </c>
      <c r="E507" s="179"/>
      <c r="F507" s="177" t="s">
        <v>1155</v>
      </c>
      <c r="G507" s="177" t="s">
        <v>1154</v>
      </c>
      <c r="H507" s="178">
        <v>1</v>
      </c>
    </row>
    <row r="508" spans="1:8" ht="12.75">
      <c r="A508" s="3" t="s">
        <v>1021</v>
      </c>
      <c r="B508" s="3" t="s">
        <v>751</v>
      </c>
      <c r="C508" s="3" t="s">
        <v>1180</v>
      </c>
      <c r="E508" s="177" t="s">
        <v>1181</v>
      </c>
      <c r="F508" s="177" t="s">
        <v>1183</v>
      </c>
      <c r="G508" s="177" t="s">
        <v>660</v>
      </c>
      <c r="H508" s="178">
        <v>1</v>
      </c>
    </row>
    <row r="509" spans="1:8" ht="12.75">
      <c r="A509" s="3" t="s">
        <v>1181</v>
      </c>
      <c r="B509" s="3" t="s">
        <v>658</v>
      </c>
      <c r="C509" s="3" t="s">
        <v>1182</v>
      </c>
      <c r="E509" s="179"/>
      <c r="F509" s="177" t="s">
        <v>1185</v>
      </c>
      <c r="G509" s="177" t="s">
        <v>664</v>
      </c>
      <c r="H509" s="178">
        <v>1</v>
      </c>
    </row>
    <row r="510" spans="1:8" ht="12.75">
      <c r="A510" s="3" t="s">
        <v>1181</v>
      </c>
      <c r="B510" s="3" t="s">
        <v>660</v>
      </c>
      <c r="C510" s="3" t="s">
        <v>1183</v>
      </c>
      <c r="E510" s="179"/>
      <c r="F510" s="177" t="s">
        <v>1182</v>
      </c>
      <c r="G510" s="177" t="s">
        <v>658</v>
      </c>
      <c r="H510" s="178">
        <v>1</v>
      </c>
    </row>
    <row r="511" spans="1:8" ht="12.75">
      <c r="A511" s="3" t="s">
        <v>1181</v>
      </c>
      <c r="B511" s="3" t="s">
        <v>662</v>
      </c>
      <c r="C511" s="3" t="s">
        <v>1184</v>
      </c>
      <c r="E511" s="179"/>
      <c r="F511" s="177" t="s">
        <v>1186</v>
      </c>
      <c r="G511" s="177" t="s">
        <v>1175</v>
      </c>
      <c r="H511" s="178">
        <v>1</v>
      </c>
    </row>
    <row r="512" spans="1:8" ht="12.75">
      <c r="A512" s="3" t="s">
        <v>1181</v>
      </c>
      <c r="B512" s="3" t="s">
        <v>664</v>
      </c>
      <c r="C512" s="3" t="s">
        <v>1185</v>
      </c>
      <c r="E512" s="179"/>
      <c r="F512" s="177" t="s">
        <v>1184</v>
      </c>
      <c r="G512" s="177" t="s">
        <v>662</v>
      </c>
      <c r="H512" s="178">
        <v>1</v>
      </c>
    </row>
    <row r="513" spans="1:8" ht="12.75">
      <c r="A513" s="3" t="s">
        <v>1181</v>
      </c>
      <c r="B513" s="3" t="s">
        <v>1175</v>
      </c>
      <c r="C513" s="3" t="s">
        <v>1186</v>
      </c>
      <c r="E513" s="177" t="s">
        <v>717</v>
      </c>
      <c r="F513" s="177" t="s">
        <v>718</v>
      </c>
      <c r="G513" s="177" t="s">
        <v>548</v>
      </c>
      <c r="H513" s="178">
        <v>1</v>
      </c>
    </row>
    <row r="514" spans="1:8" ht="12.75">
      <c r="A514" s="3" t="s">
        <v>807</v>
      </c>
      <c r="B514" s="3" t="s">
        <v>1187</v>
      </c>
      <c r="C514" s="3" t="s">
        <v>1188</v>
      </c>
      <c r="E514" s="179"/>
      <c r="F514" s="177" t="s">
        <v>719</v>
      </c>
      <c r="G514" s="177" t="s">
        <v>560</v>
      </c>
      <c r="H514" s="178">
        <v>1</v>
      </c>
    </row>
    <row r="515" spans="1:8" ht="12.75">
      <c r="A515" s="3" t="s">
        <v>807</v>
      </c>
      <c r="B515" s="3" t="s">
        <v>1189</v>
      </c>
      <c r="C515" s="3" t="s">
        <v>1190</v>
      </c>
      <c r="E515" s="179"/>
      <c r="F515" s="177" t="s">
        <v>720</v>
      </c>
      <c r="G515" s="177" t="s">
        <v>562</v>
      </c>
      <c r="H515" s="178">
        <v>1</v>
      </c>
    </row>
    <row r="516" spans="1:8" ht="12.75">
      <c r="A516" s="3" t="s">
        <v>765</v>
      </c>
      <c r="B516" s="3" t="s">
        <v>610</v>
      </c>
      <c r="C516" s="3" t="s">
        <v>1191</v>
      </c>
      <c r="E516" s="179"/>
      <c r="F516" s="177" t="s">
        <v>729</v>
      </c>
      <c r="G516" s="177" t="s">
        <v>588</v>
      </c>
      <c r="H516" s="178">
        <v>1</v>
      </c>
    </row>
    <row r="517" spans="1:8" ht="12.75">
      <c r="A517" s="3" t="s">
        <v>807</v>
      </c>
      <c r="B517" s="3" t="s">
        <v>1192</v>
      </c>
      <c r="C517" s="3" t="s">
        <v>1193</v>
      </c>
      <c r="E517" s="179"/>
      <c r="F517" s="177" t="s">
        <v>1637</v>
      </c>
      <c r="G517" s="177" t="s">
        <v>601</v>
      </c>
      <c r="H517" s="178">
        <v>1</v>
      </c>
    </row>
    <row r="518" spans="1:8" ht="12.75">
      <c r="A518" s="3" t="s">
        <v>807</v>
      </c>
      <c r="B518" s="3" t="s">
        <v>1194</v>
      </c>
      <c r="C518" s="3" t="s">
        <v>1047</v>
      </c>
      <c r="E518" s="179"/>
      <c r="F518" s="177" t="s">
        <v>728</v>
      </c>
      <c r="G518" s="177" t="s">
        <v>586</v>
      </c>
      <c r="H518" s="178">
        <v>1</v>
      </c>
    </row>
    <row r="519" spans="1:8" ht="12.75">
      <c r="A519" s="3" t="s">
        <v>639</v>
      </c>
      <c r="B519" s="3" t="s">
        <v>1011</v>
      </c>
      <c r="C519" s="3" t="s">
        <v>174</v>
      </c>
      <c r="E519" s="179"/>
      <c r="F519" s="177" t="s">
        <v>721</v>
      </c>
      <c r="G519" s="177" t="s">
        <v>597</v>
      </c>
      <c r="H519" s="178">
        <v>1</v>
      </c>
    </row>
    <row r="520" spans="1:8" ht="12.75">
      <c r="A520" s="3" t="s">
        <v>639</v>
      </c>
      <c r="B520" s="3" t="s">
        <v>175</v>
      </c>
      <c r="C520" s="3" t="s">
        <v>176</v>
      </c>
      <c r="E520" s="179"/>
      <c r="F520" s="177" t="s">
        <v>723</v>
      </c>
      <c r="G520" s="177" t="s">
        <v>581</v>
      </c>
      <c r="H520" s="178">
        <v>1</v>
      </c>
    </row>
    <row r="521" spans="1:8" ht="12.75">
      <c r="A521" s="3" t="s">
        <v>811</v>
      </c>
      <c r="B521" s="3" t="s">
        <v>797</v>
      </c>
      <c r="C521" s="3" t="s">
        <v>1609</v>
      </c>
      <c r="E521" s="179"/>
      <c r="F521" s="177" t="s">
        <v>724</v>
      </c>
      <c r="G521" s="177" t="s">
        <v>541</v>
      </c>
      <c r="H521" s="178">
        <v>1</v>
      </c>
    </row>
    <row r="522" spans="1:8" ht="12.75">
      <c r="A522" s="3" t="s">
        <v>1021</v>
      </c>
      <c r="B522" s="3" t="s">
        <v>1610</v>
      </c>
      <c r="C522" s="3" t="s">
        <v>1611</v>
      </c>
      <c r="E522" s="179"/>
      <c r="F522" s="177" t="s">
        <v>725</v>
      </c>
      <c r="G522" s="177" t="s">
        <v>610</v>
      </c>
      <c r="H522" s="178">
        <v>1</v>
      </c>
    </row>
    <row r="523" spans="1:8" ht="12.75">
      <c r="A523" s="3" t="s">
        <v>748</v>
      </c>
      <c r="B523" s="3" t="s">
        <v>586</v>
      </c>
      <c r="C523" s="3" t="s">
        <v>1612</v>
      </c>
      <c r="E523" s="179"/>
      <c r="F523" s="177" t="s">
        <v>711</v>
      </c>
      <c r="G523" s="177" t="s">
        <v>557</v>
      </c>
      <c r="H523" s="178">
        <v>1</v>
      </c>
    </row>
    <row r="524" spans="1:8" ht="12.75">
      <c r="A524" s="3" t="s">
        <v>877</v>
      </c>
      <c r="B524" s="3" t="s">
        <v>797</v>
      </c>
      <c r="C524" s="3" t="s">
        <v>1613</v>
      </c>
      <c r="E524" s="179"/>
      <c r="F524" s="177" t="s">
        <v>722</v>
      </c>
      <c r="G524" s="177" t="s">
        <v>539</v>
      </c>
      <c r="H524" s="178">
        <v>1</v>
      </c>
    </row>
    <row r="525" spans="1:8" ht="12.75">
      <c r="A525" s="3" t="s">
        <v>807</v>
      </c>
      <c r="B525" s="3" t="s">
        <v>1614</v>
      </c>
      <c r="C525" s="3" t="s">
        <v>1615</v>
      </c>
      <c r="E525" s="179"/>
      <c r="F525" s="177" t="s">
        <v>726</v>
      </c>
      <c r="G525" s="177" t="s">
        <v>550</v>
      </c>
      <c r="H525" s="178">
        <v>1</v>
      </c>
    </row>
    <row r="526" spans="1:8" ht="12.75">
      <c r="A526" s="3" t="s">
        <v>712</v>
      </c>
      <c r="B526" s="3" t="s">
        <v>571</v>
      </c>
      <c r="C526" s="3" t="s">
        <v>1640</v>
      </c>
      <c r="E526" s="179"/>
      <c r="F526" s="177" t="s">
        <v>727</v>
      </c>
      <c r="G526" s="177" t="s">
        <v>552</v>
      </c>
      <c r="H526" s="178">
        <v>1</v>
      </c>
    </row>
    <row r="527" spans="1:8" ht="12.75">
      <c r="A527" s="3" t="s">
        <v>807</v>
      </c>
      <c r="B527" s="3" t="s">
        <v>1641</v>
      </c>
      <c r="C527" s="3" t="s">
        <v>1642</v>
      </c>
      <c r="E527" s="177" t="s">
        <v>1605</v>
      </c>
      <c r="F527" s="177" t="s">
        <v>666</v>
      </c>
      <c r="G527" s="177" t="s">
        <v>601</v>
      </c>
      <c r="H527" s="178">
        <v>1</v>
      </c>
    </row>
    <row r="528" spans="1:8" ht="12.75">
      <c r="A528" s="3" t="s">
        <v>807</v>
      </c>
      <c r="B528" s="3" t="s">
        <v>1643</v>
      </c>
      <c r="C528" s="3" t="s">
        <v>1644</v>
      </c>
      <c r="E528" s="179"/>
      <c r="F528" s="177" t="s">
        <v>667</v>
      </c>
      <c r="G528" s="177" t="s">
        <v>581</v>
      </c>
      <c r="H528" s="178">
        <v>1</v>
      </c>
    </row>
    <row r="529" spans="5:8" ht="12.75">
      <c r="E529" s="179"/>
      <c r="F529" s="177" t="s">
        <v>583</v>
      </c>
      <c r="G529" s="177" t="s">
        <v>541</v>
      </c>
      <c r="H529" s="178">
        <v>1</v>
      </c>
    </row>
    <row r="530" spans="5:8" ht="12.75">
      <c r="E530" s="180" t="s">
        <v>1197</v>
      </c>
      <c r="F530" s="181"/>
      <c r="G530" s="181"/>
      <c r="H530" s="182">
        <v>527</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6"/>
  <dimension ref="A1:F45"/>
  <sheetViews>
    <sheetView zoomScalePageLayoutView="0" workbookViewId="0" topLeftCell="A25">
      <selection activeCell="D33" sqref="D33:E45"/>
    </sheetView>
  </sheetViews>
  <sheetFormatPr defaultColWidth="9.140625" defaultRowHeight="12.75"/>
  <cols>
    <col min="1" max="1" width="17.8515625" style="58" customWidth="1"/>
    <col min="2" max="2" width="14.57421875" style="78" customWidth="1"/>
    <col min="3" max="3" width="14.57421875" style="60" customWidth="1"/>
    <col min="4" max="4" width="21.421875" style="79" customWidth="1"/>
    <col min="5" max="5" width="22.57421875" style="79" customWidth="1"/>
    <col min="6" max="6" width="22.28125" style="67" customWidth="1"/>
  </cols>
  <sheetData>
    <row r="1" spans="1:6" ht="13.5" thickBot="1">
      <c r="A1" s="4" t="s">
        <v>89</v>
      </c>
      <c r="B1" s="69" t="s">
        <v>131</v>
      </c>
      <c r="C1" s="47" t="s">
        <v>132</v>
      </c>
      <c r="D1" s="7" t="s">
        <v>421</v>
      </c>
      <c r="E1" s="7" t="s">
        <v>422</v>
      </c>
      <c r="F1" s="10" t="s">
        <v>423</v>
      </c>
    </row>
    <row r="2" spans="1:6" ht="77.25" thickBot="1">
      <c r="A2" s="11" t="s">
        <v>1572</v>
      </c>
      <c r="B2" s="70" t="s">
        <v>424</v>
      </c>
      <c r="C2" s="49" t="s">
        <v>425</v>
      </c>
      <c r="D2" s="14" t="s">
        <v>1576</v>
      </c>
      <c r="E2" s="14" t="s">
        <v>431</v>
      </c>
      <c r="F2" s="18" t="s">
        <v>418</v>
      </c>
    </row>
    <row r="3" spans="1:6" ht="12.75">
      <c r="A3" s="170" t="s">
        <v>10</v>
      </c>
      <c r="B3" s="71">
        <v>0</v>
      </c>
      <c r="C3" s="52">
        <v>25</v>
      </c>
      <c r="D3" s="72" t="s">
        <v>1214</v>
      </c>
      <c r="E3" s="72" t="s">
        <v>1136</v>
      </c>
      <c r="F3" s="62" t="s">
        <v>432</v>
      </c>
    </row>
    <row r="4" spans="1:6" ht="12.75">
      <c r="A4" s="172"/>
      <c r="B4" s="75">
        <v>25</v>
      </c>
      <c r="C4" s="52">
        <v>58</v>
      </c>
      <c r="D4" s="72" t="s">
        <v>1216</v>
      </c>
      <c r="E4" s="72" t="s">
        <v>1136</v>
      </c>
      <c r="F4" s="62" t="s">
        <v>432</v>
      </c>
    </row>
    <row r="5" spans="1:6" ht="12.75">
      <c r="A5" s="172"/>
      <c r="B5" s="75">
        <v>58</v>
      </c>
      <c r="C5" s="52">
        <v>92</v>
      </c>
      <c r="D5" s="72" t="s">
        <v>1218</v>
      </c>
      <c r="E5" s="72" t="s">
        <v>1136</v>
      </c>
      <c r="F5" s="62" t="s">
        <v>432</v>
      </c>
    </row>
    <row r="6" spans="1:6" ht="12.75">
      <c r="A6" s="172"/>
      <c r="B6" s="75">
        <v>92</v>
      </c>
      <c r="C6" s="52">
        <v>194</v>
      </c>
      <c r="D6" s="72" t="s">
        <v>421</v>
      </c>
      <c r="E6" s="72" t="s">
        <v>1136</v>
      </c>
      <c r="F6" s="62" t="s">
        <v>432</v>
      </c>
    </row>
    <row r="7" spans="1:6" ht="12.75">
      <c r="A7" s="172"/>
      <c r="B7" s="75">
        <v>194</v>
      </c>
      <c r="C7" s="52">
        <v>311</v>
      </c>
      <c r="D7" s="72" t="s">
        <v>1222</v>
      </c>
      <c r="E7" s="72" t="s">
        <v>1136</v>
      </c>
      <c r="F7" s="62" t="s">
        <v>432</v>
      </c>
    </row>
    <row r="8" spans="1:6" ht="12.75">
      <c r="A8" s="172"/>
      <c r="B8" s="75">
        <v>311</v>
      </c>
      <c r="C8" s="52">
        <v>490</v>
      </c>
      <c r="D8" s="72" t="s">
        <v>1224</v>
      </c>
      <c r="E8" s="72" t="s">
        <v>1136</v>
      </c>
      <c r="F8" s="62" t="s">
        <v>432</v>
      </c>
    </row>
    <row r="9" spans="1:6" ht="13.5" thickBot="1">
      <c r="A9" s="172"/>
      <c r="B9" s="75">
        <v>490</v>
      </c>
      <c r="C9" s="52"/>
      <c r="D9" s="72" t="s">
        <v>1226</v>
      </c>
      <c r="E9" s="72" t="s">
        <v>1136</v>
      </c>
      <c r="F9" s="62" t="s">
        <v>432</v>
      </c>
    </row>
    <row r="10" spans="1:6" ht="12.75">
      <c r="A10" s="99" t="s">
        <v>1723</v>
      </c>
      <c r="B10" s="127"/>
      <c r="C10" s="128"/>
      <c r="D10" s="102" t="s">
        <v>1204</v>
      </c>
      <c r="E10" s="140" t="s">
        <v>1166</v>
      </c>
      <c r="F10" s="129"/>
    </row>
    <row r="11" spans="1:6" ht="12.75">
      <c r="A11" s="99" t="s">
        <v>1724</v>
      </c>
      <c r="B11" s="130"/>
      <c r="C11" s="118"/>
      <c r="D11" s="102" t="s">
        <v>1204</v>
      </c>
      <c r="E11" s="102" t="s">
        <v>1166</v>
      </c>
      <c r="F11" s="131"/>
    </row>
    <row r="12" spans="1:6" ht="12.75">
      <c r="A12" s="99" t="s">
        <v>1725</v>
      </c>
      <c r="B12" s="130"/>
      <c r="C12" s="118"/>
      <c r="D12" s="102" t="s">
        <v>1204</v>
      </c>
      <c r="E12" s="102" t="s">
        <v>1166</v>
      </c>
      <c r="F12" s="131"/>
    </row>
    <row r="13" spans="1:6" ht="12.75">
      <c r="A13" s="99" t="s">
        <v>1726</v>
      </c>
      <c r="B13" s="130"/>
      <c r="C13" s="118"/>
      <c r="D13" s="102" t="s">
        <v>1204</v>
      </c>
      <c r="E13" s="102" t="s">
        <v>1166</v>
      </c>
      <c r="F13" s="131"/>
    </row>
    <row r="14" spans="1:6" ht="12.75">
      <c r="A14" s="99" t="s">
        <v>1727</v>
      </c>
      <c r="B14" s="130"/>
      <c r="C14" s="118"/>
      <c r="D14" s="102" t="s">
        <v>1204</v>
      </c>
      <c r="E14" s="102" t="s">
        <v>1166</v>
      </c>
      <c r="F14" s="131"/>
    </row>
    <row r="15" spans="1:6" ht="12.75">
      <c r="A15" s="99" t="s">
        <v>1728</v>
      </c>
      <c r="B15" s="130"/>
      <c r="C15" s="118"/>
      <c r="D15" s="102" t="s">
        <v>1204</v>
      </c>
      <c r="E15" s="102" t="s">
        <v>1166</v>
      </c>
      <c r="F15" s="131"/>
    </row>
    <row r="16" spans="1:6" ht="12.75">
      <c r="A16" s="99" t="s">
        <v>1729</v>
      </c>
      <c r="B16" s="130"/>
      <c r="C16" s="118"/>
      <c r="D16" s="102" t="s">
        <v>1204</v>
      </c>
      <c r="E16" s="102" t="s">
        <v>1166</v>
      </c>
      <c r="F16" s="131"/>
    </row>
    <row r="17" spans="1:6" ht="12.75">
      <c r="A17" s="99" t="s">
        <v>1730</v>
      </c>
      <c r="B17" s="130"/>
      <c r="C17" s="118"/>
      <c r="D17" s="102" t="s">
        <v>1204</v>
      </c>
      <c r="E17" s="102" t="s">
        <v>1166</v>
      </c>
      <c r="F17" s="131"/>
    </row>
    <row r="18" spans="1:6" ht="12.75">
      <c r="A18" s="99" t="s">
        <v>1731</v>
      </c>
      <c r="B18" s="130"/>
      <c r="C18" s="118"/>
      <c r="D18" s="102" t="s">
        <v>1204</v>
      </c>
      <c r="E18" s="102" t="s">
        <v>1166</v>
      </c>
      <c r="F18" s="131"/>
    </row>
    <row r="19" spans="1:6" ht="12.75">
      <c r="A19" s="99" t="s">
        <v>1732</v>
      </c>
      <c r="B19" s="130"/>
      <c r="C19" s="118"/>
      <c r="D19" s="102" t="s">
        <v>1204</v>
      </c>
      <c r="E19" s="102" t="s">
        <v>1166</v>
      </c>
      <c r="F19" s="131"/>
    </row>
    <row r="20" spans="1:6" ht="12.75">
      <c r="A20" s="99" t="s">
        <v>1733</v>
      </c>
      <c r="B20" s="130"/>
      <c r="C20" s="118"/>
      <c r="D20" s="102" t="s">
        <v>1204</v>
      </c>
      <c r="E20" s="102" t="s">
        <v>1166</v>
      </c>
      <c r="F20" s="131"/>
    </row>
    <row r="21" spans="1:6" ht="12.75">
      <c r="A21" s="99" t="s">
        <v>1734</v>
      </c>
      <c r="B21" s="130"/>
      <c r="C21" s="118"/>
      <c r="D21" s="102" t="s">
        <v>1204</v>
      </c>
      <c r="E21" s="102" t="s">
        <v>1166</v>
      </c>
      <c r="F21" s="131"/>
    </row>
    <row r="22" spans="1:6" ht="12.75">
      <c r="A22" s="99" t="s">
        <v>1735</v>
      </c>
      <c r="B22" s="130"/>
      <c r="C22" s="118"/>
      <c r="D22" s="102" t="s">
        <v>1204</v>
      </c>
      <c r="E22" s="102" t="s">
        <v>1166</v>
      </c>
      <c r="F22" s="131"/>
    </row>
    <row r="23" spans="1:6" ht="12.75">
      <c r="A23" s="99" t="s">
        <v>1736</v>
      </c>
      <c r="B23" s="130"/>
      <c r="C23" s="118"/>
      <c r="D23" s="102" t="s">
        <v>1204</v>
      </c>
      <c r="E23" s="102" t="s">
        <v>1166</v>
      </c>
      <c r="F23" s="131"/>
    </row>
    <row r="24" spans="1:6" ht="12.75">
      <c r="A24" s="100" t="s">
        <v>1746</v>
      </c>
      <c r="B24" s="130"/>
      <c r="C24" s="118"/>
      <c r="D24" s="102" t="s">
        <v>1204</v>
      </c>
      <c r="E24" s="102" t="s">
        <v>1166</v>
      </c>
      <c r="F24" s="131"/>
    </row>
    <row r="25" spans="1:6" ht="12.75">
      <c r="A25" s="100" t="s">
        <v>1737</v>
      </c>
      <c r="B25" s="130"/>
      <c r="C25" s="118"/>
      <c r="D25" s="102" t="s">
        <v>1204</v>
      </c>
      <c r="E25" s="102" t="s">
        <v>1166</v>
      </c>
      <c r="F25" s="131"/>
    </row>
    <row r="26" spans="1:6" ht="12.75">
      <c r="A26" s="100" t="s">
        <v>1738</v>
      </c>
      <c r="B26" s="130"/>
      <c r="C26" s="118"/>
      <c r="D26" s="102" t="s">
        <v>1204</v>
      </c>
      <c r="E26" s="102" t="s">
        <v>1166</v>
      </c>
      <c r="F26" s="131"/>
    </row>
    <row r="27" spans="1:6" ht="12.75">
      <c r="A27" s="100" t="s">
        <v>1739</v>
      </c>
      <c r="B27" s="130"/>
      <c r="C27" s="118"/>
      <c r="D27" s="102" t="s">
        <v>1204</v>
      </c>
      <c r="E27" s="102" t="s">
        <v>1166</v>
      </c>
      <c r="F27" s="131"/>
    </row>
    <row r="28" spans="1:6" ht="12.75">
      <c r="A28" s="99" t="s">
        <v>1740</v>
      </c>
      <c r="B28" s="130"/>
      <c r="C28" s="118"/>
      <c r="D28" s="102" t="s">
        <v>1204</v>
      </c>
      <c r="E28" s="102" t="s">
        <v>1166</v>
      </c>
      <c r="F28" s="131"/>
    </row>
    <row r="29" spans="1:6" ht="12.75">
      <c r="A29" s="99" t="s">
        <v>1741</v>
      </c>
      <c r="B29" s="130"/>
      <c r="C29" s="118"/>
      <c r="D29" s="102" t="s">
        <v>1204</v>
      </c>
      <c r="E29" s="102" t="s">
        <v>1166</v>
      </c>
      <c r="F29" s="131"/>
    </row>
    <row r="30" spans="1:6" ht="12.75">
      <c r="A30" s="99" t="s">
        <v>1742</v>
      </c>
      <c r="B30" s="130"/>
      <c r="C30" s="118"/>
      <c r="D30" s="102" t="s">
        <v>1204</v>
      </c>
      <c r="E30" s="102" t="s">
        <v>1166</v>
      </c>
      <c r="F30" s="131"/>
    </row>
    <row r="31" spans="1:6" ht="12.75">
      <c r="A31" s="99" t="s">
        <v>1743</v>
      </c>
      <c r="B31" s="130"/>
      <c r="C31" s="118"/>
      <c r="D31" s="102" t="s">
        <v>1204</v>
      </c>
      <c r="E31" s="102" t="s">
        <v>1166</v>
      </c>
      <c r="F31" s="131"/>
    </row>
    <row r="32" spans="1:6" ht="12.75">
      <c r="A32" s="99" t="s">
        <v>1744</v>
      </c>
      <c r="B32" s="130"/>
      <c r="C32" s="118"/>
      <c r="D32" s="102" t="s">
        <v>1204</v>
      </c>
      <c r="E32" s="102" t="s">
        <v>1166</v>
      </c>
      <c r="F32" s="131"/>
    </row>
    <row r="33" spans="1:6" ht="12.75">
      <c r="A33" s="99" t="s">
        <v>1745</v>
      </c>
      <c r="B33" s="130"/>
      <c r="C33" s="118"/>
      <c r="D33" s="102" t="s">
        <v>1204</v>
      </c>
      <c r="E33" s="102" t="s">
        <v>1166</v>
      </c>
      <c r="F33" s="131"/>
    </row>
    <row r="34" spans="1:5" ht="12.75">
      <c r="A34" s="99" t="s">
        <v>1937</v>
      </c>
      <c r="D34" s="102" t="s">
        <v>1204</v>
      </c>
      <c r="E34" s="102" t="s">
        <v>1166</v>
      </c>
    </row>
    <row r="35" spans="1:5" ht="12.75">
      <c r="A35" s="157" t="s">
        <v>1938</v>
      </c>
      <c r="D35" s="102" t="s">
        <v>1204</v>
      </c>
      <c r="E35" s="102" t="s">
        <v>1166</v>
      </c>
    </row>
    <row r="36" spans="1:5" ht="12.75">
      <c r="A36" s="157" t="s">
        <v>1939</v>
      </c>
      <c r="D36" s="102" t="s">
        <v>1204</v>
      </c>
      <c r="E36" s="102" t="s">
        <v>1166</v>
      </c>
    </row>
    <row r="37" spans="1:5" ht="12.75">
      <c r="A37" s="157" t="s">
        <v>1940</v>
      </c>
      <c r="D37" s="102" t="s">
        <v>1204</v>
      </c>
      <c r="E37" s="102" t="s">
        <v>1166</v>
      </c>
    </row>
    <row r="38" spans="1:5" ht="12.75">
      <c r="A38" s="157" t="s">
        <v>1941</v>
      </c>
      <c r="D38" s="102" t="s">
        <v>1204</v>
      </c>
      <c r="E38" s="102" t="s">
        <v>1166</v>
      </c>
    </row>
    <row r="39" spans="1:5" ht="12.75">
      <c r="A39" s="157" t="s">
        <v>1942</v>
      </c>
      <c r="D39" s="102" t="s">
        <v>1204</v>
      </c>
      <c r="E39" s="102" t="s">
        <v>1166</v>
      </c>
    </row>
    <row r="40" spans="1:5" ht="12.75">
      <c r="A40" s="157" t="s">
        <v>1943</v>
      </c>
      <c r="D40" s="102" t="s">
        <v>1204</v>
      </c>
      <c r="E40" s="102" t="s">
        <v>1166</v>
      </c>
    </row>
    <row r="41" spans="1:5" ht="12.75">
      <c r="A41" s="157" t="s">
        <v>1944</v>
      </c>
      <c r="D41" s="102" t="s">
        <v>1204</v>
      </c>
      <c r="E41" s="102" t="s">
        <v>1166</v>
      </c>
    </row>
    <row r="42" spans="1:5" ht="12.75">
      <c r="A42" s="157" t="s">
        <v>1945</v>
      </c>
      <c r="D42" s="102" t="s">
        <v>1204</v>
      </c>
      <c r="E42" s="102" t="s">
        <v>1166</v>
      </c>
    </row>
    <row r="43" spans="1:5" ht="12.75">
      <c r="A43" s="157" t="s">
        <v>1946</v>
      </c>
      <c r="D43" s="102" t="s">
        <v>1204</v>
      </c>
      <c r="E43" s="102" t="s">
        <v>1166</v>
      </c>
    </row>
    <row r="44" spans="1:5" ht="12.75">
      <c r="A44" s="157" t="s">
        <v>1947</v>
      </c>
      <c r="D44" s="102" t="s">
        <v>1204</v>
      </c>
      <c r="E44" s="102" t="s">
        <v>1166</v>
      </c>
    </row>
    <row r="45" spans="1:5" ht="12.75">
      <c r="A45" s="157" t="s">
        <v>1948</v>
      </c>
      <c r="D45" s="102" t="s">
        <v>1204</v>
      </c>
      <c r="E45" s="102" t="s">
        <v>1166</v>
      </c>
    </row>
  </sheetData>
  <sheetProtection/>
  <mergeCells count="1">
    <mergeCell ref="A3:A9"/>
  </mergeCells>
  <dataValidations count="3">
    <dataValidation type="list" allowBlank="1" showInputMessage="1" showErrorMessage="1" sqref="A1:A9 A46:A65536">
      <formula1>WellName</formula1>
    </dataValidation>
    <dataValidation type="list" allowBlank="1" showInputMessage="1" showErrorMessage="1" sqref="D1:D65536">
      <formula1>Formation</formula1>
    </dataValidation>
    <dataValidation type="list" allowBlank="1" showInputMessage="1" showErrorMessage="1" sqref="E1:E65536">
      <formula1>SOURCE</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F44"/>
  <sheetViews>
    <sheetView zoomScalePageLayoutView="0" workbookViewId="0" topLeftCell="A1">
      <selection activeCell="K37" sqref="K37"/>
    </sheetView>
  </sheetViews>
  <sheetFormatPr defaultColWidth="9.140625" defaultRowHeight="12.75"/>
  <cols>
    <col min="1" max="1" width="15.57421875" style="58" customWidth="1"/>
    <col min="2" max="2" width="17.28125" style="78" customWidth="1"/>
    <col min="3" max="3" width="17.28125" style="60" customWidth="1"/>
    <col min="4" max="5" width="17.28125" style="79" customWidth="1"/>
    <col min="6" max="6" width="32.57421875" style="67" customWidth="1"/>
  </cols>
  <sheetData>
    <row r="1" spans="1:6" ht="13.5" thickBot="1">
      <c r="A1" s="4" t="s">
        <v>89</v>
      </c>
      <c r="B1" s="69" t="s">
        <v>131</v>
      </c>
      <c r="C1" s="47" t="s">
        <v>132</v>
      </c>
      <c r="D1" s="7" t="s">
        <v>433</v>
      </c>
      <c r="E1" s="7" t="s">
        <v>434</v>
      </c>
      <c r="F1" s="10" t="s">
        <v>435</v>
      </c>
    </row>
    <row r="2" spans="1:6" ht="64.5" thickBot="1">
      <c r="A2" s="11" t="s">
        <v>1572</v>
      </c>
      <c r="B2" s="70" t="s">
        <v>436</v>
      </c>
      <c r="C2" s="49" t="s">
        <v>437</v>
      </c>
      <c r="D2" s="14" t="s">
        <v>438</v>
      </c>
      <c r="E2" s="14" t="s">
        <v>439</v>
      </c>
      <c r="F2" s="18" t="s">
        <v>418</v>
      </c>
    </row>
    <row r="3" spans="1:6" ht="12.75">
      <c r="A3" s="170" t="s">
        <v>10</v>
      </c>
      <c r="B3" s="71">
        <v>1020</v>
      </c>
      <c r="C3" s="52">
        <v>1030</v>
      </c>
      <c r="D3" s="72" t="s">
        <v>1067</v>
      </c>
      <c r="E3" s="72" t="s">
        <v>1166</v>
      </c>
      <c r="F3" s="62" t="s">
        <v>440</v>
      </c>
    </row>
    <row r="4" spans="1:6" ht="12.75">
      <c r="A4" s="171"/>
      <c r="B4" s="75">
        <v>1050</v>
      </c>
      <c r="C4" s="52">
        <v>1070</v>
      </c>
      <c r="D4" s="72" t="s">
        <v>1067</v>
      </c>
      <c r="E4" s="72" t="s">
        <v>1166</v>
      </c>
      <c r="F4" s="62" t="s">
        <v>440</v>
      </c>
    </row>
    <row r="5" spans="1:6" ht="12.75">
      <c r="A5" s="171"/>
      <c r="B5" s="75">
        <v>1100</v>
      </c>
      <c r="C5" s="52">
        <v>1110</v>
      </c>
      <c r="D5" s="72" t="s">
        <v>1067</v>
      </c>
      <c r="E5" s="72" t="s">
        <v>1166</v>
      </c>
      <c r="F5" s="62" t="s">
        <v>440</v>
      </c>
    </row>
    <row r="6" spans="1:6" ht="12.75">
      <c r="A6" s="171"/>
      <c r="B6" s="75">
        <v>1300</v>
      </c>
      <c r="C6" s="52">
        <v>1320</v>
      </c>
      <c r="D6" s="72" t="s">
        <v>1078</v>
      </c>
      <c r="E6" s="72" t="s">
        <v>1166</v>
      </c>
      <c r="F6" s="62" t="s">
        <v>440</v>
      </c>
    </row>
    <row r="7" spans="1:6" ht="12.75">
      <c r="A7" s="171"/>
      <c r="B7" s="75">
        <v>1490</v>
      </c>
      <c r="C7" s="52">
        <v>1500</v>
      </c>
      <c r="D7" s="72" t="s">
        <v>1078</v>
      </c>
      <c r="E7" s="72" t="s">
        <v>1166</v>
      </c>
      <c r="F7" s="62" t="s">
        <v>440</v>
      </c>
    </row>
    <row r="8" spans="1:6" ht="13.5" thickBot="1">
      <c r="A8" s="171"/>
      <c r="B8" s="75">
        <v>1530</v>
      </c>
      <c r="C8" s="52">
        <v>1540</v>
      </c>
      <c r="D8" s="72" t="s">
        <v>1063</v>
      </c>
      <c r="E8" s="72" t="s">
        <v>1166</v>
      </c>
      <c r="F8" s="62" t="s">
        <v>440</v>
      </c>
    </row>
    <row r="9" spans="1:6" ht="12.75">
      <c r="A9" s="58" t="s">
        <v>1723</v>
      </c>
      <c r="B9" s="145">
        <v>90</v>
      </c>
      <c r="C9" s="146">
        <v>95</v>
      </c>
      <c r="D9" s="133"/>
      <c r="E9" s="133"/>
      <c r="F9" s="125"/>
    </row>
    <row r="10" spans="1:6" ht="12.75">
      <c r="A10" s="58" t="s">
        <v>1724</v>
      </c>
      <c r="B10" s="147">
        <v>40</v>
      </c>
      <c r="C10" s="144">
        <v>45</v>
      </c>
      <c r="D10" s="135"/>
      <c r="E10" s="135"/>
      <c r="F10" s="126"/>
    </row>
    <row r="11" spans="1:6" ht="12.75">
      <c r="A11" s="58" t="s">
        <v>1725</v>
      </c>
      <c r="B11" s="147">
        <v>10</v>
      </c>
      <c r="C11" s="144">
        <v>15</v>
      </c>
      <c r="D11" s="135"/>
      <c r="E11" s="135"/>
      <c r="F11" s="126"/>
    </row>
    <row r="12" spans="1:6" ht="12.75">
      <c r="A12" s="58" t="s">
        <v>1726</v>
      </c>
      <c r="B12" s="147">
        <v>90</v>
      </c>
      <c r="C12" s="144">
        <v>95</v>
      </c>
      <c r="D12" s="135"/>
      <c r="E12" s="135"/>
      <c r="F12" s="126"/>
    </row>
    <row r="13" spans="1:6" ht="12.75">
      <c r="A13" s="58" t="s">
        <v>1727</v>
      </c>
      <c r="B13" s="147">
        <v>40</v>
      </c>
      <c r="C13" s="144">
        <v>45</v>
      </c>
      <c r="D13" s="135"/>
      <c r="E13" s="135"/>
      <c r="F13" s="126"/>
    </row>
    <row r="14" spans="1:6" ht="12.75">
      <c r="A14" s="58" t="s">
        <v>1728</v>
      </c>
      <c r="B14" s="147">
        <v>10</v>
      </c>
      <c r="C14" s="144">
        <v>15</v>
      </c>
      <c r="D14" s="135"/>
      <c r="E14" s="135"/>
      <c r="F14" s="126"/>
    </row>
    <row r="15" spans="1:6" ht="12.75">
      <c r="A15" s="58" t="s">
        <v>1729</v>
      </c>
      <c r="B15" s="147">
        <v>90</v>
      </c>
      <c r="C15" s="144">
        <v>95</v>
      </c>
      <c r="D15" s="135"/>
      <c r="E15" s="135"/>
      <c r="F15" s="126"/>
    </row>
    <row r="16" spans="1:6" ht="12.75">
      <c r="A16" s="58" t="s">
        <v>1730</v>
      </c>
      <c r="B16" s="147">
        <v>40</v>
      </c>
      <c r="C16" s="144">
        <v>45</v>
      </c>
      <c r="D16" s="135"/>
      <c r="E16" s="135"/>
      <c r="F16" s="126"/>
    </row>
    <row r="17" spans="1:6" ht="12.75">
      <c r="A17" s="58" t="s">
        <v>1731</v>
      </c>
      <c r="B17" s="147">
        <v>10</v>
      </c>
      <c r="C17" s="144">
        <v>15</v>
      </c>
      <c r="D17" s="135"/>
      <c r="E17" s="135"/>
      <c r="F17" s="126"/>
    </row>
    <row r="18" spans="1:6" ht="12.75">
      <c r="A18" s="58" t="s">
        <v>1732</v>
      </c>
      <c r="B18" s="147">
        <v>90</v>
      </c>
      <c r="C18" s="144">
        <v>95</v>
      </c>
      <c r="D18" s="135"/>
      <c r="E18" s="135"/>
      <c r="F18" s="126"/>
    </row>
    <row r="19" spans="1:6" ht="12.75">
      <c r="A19" s="58" t="s">
        <v>1733</v>
      </c>
      <c r="B19" s="147">
        <v>40</v>
      </c>
      <c r="C19" s="144">
        <v>45</v>
      </c>
      <c r="D19" s="135"/>
      <c r="E19" s="135"/>
      <c r="F19" s="126"/>
    </row>
    <row r="20" spans="1:6" ht="12.75">
      <c r="A20" s="58" t="s">
        <v>1734</v>
      </c>
      <c r="B20" s="147">
        <v>10</v>
      </c>
      <c r="C20" s="144">
        <v>15</v>
      </c>
      <c r="D20" s="135"/>
      <c r="E20" s="135"/>
      <c r="F20" s="126"/>
    </row>
    <row r="21" spans="1:6" ht="12.75">
      <c r="A21" s="58" t="s">
        <v>1735</v>
      </c>
      <c r="B21" s="147">
        <v>90</v>
      </c>
      <c r="C21" s="144">
        <v>95</v>
      </c>
      <c r="D21" s="135"/>
      <c r="E21" s="135"/>
      <c r="F21" s="126"/>
    </row>
    <row r="22" spans="1:6" ht="12.75">
      <c r="A22" s="58" t="s">
        <v>1736</v>
      </c>
      <c r="B22" s="147">
        <v>40</v>
      </c>
      <c r="C22" s="144">
        <v>45</v>
      </c>
      <c r="D22" s="135"/>
      <c r="E22" s="135"/>
      <c r="F22" s="126"/>
    </row>
    <row r="23" spans="1:6" ht="12.75">
      <c r="A23" s="58" t="s">
        <v>1746</v>
      </c>
      <c r="B23" s="147">
        <v>10</v>
      </c>
      <c r="C23" s="144">
        <v>15</v>
      </c>
      <c r="D23" s="135"/>
      <c r="E23" s="135"/>
      <c r="F23" s="126"/>
    </row>
    <row r="24" spans="1:6" ht="12.75">
      <c r="A24" s="58" t="s">
        <v>1737</v>
      </c>
      <c r="B24" s="147">
        <v>90</v>
      </c>
      <c r="C24" s="144">
        <v>95</v>
      </c>
      <c r="D24" s="135"/>
      <c r="E24" s="135"/>
      <c r="F24" s="126"/>
    </row>
    <row r="25" spans="1:6" ht="12.75">
      <c r="A25" s="58" t="s">
        <v>1738</v>
      </c>
      <c r="B25" s="147">
        <v>40</v>
      </c>
      <c r="C25" s="144">
        <v>45</v>
      </c>
      <c r="D25" s="135"/>
      <c r="E25" s="135"/>
      <c r="F25" s="126"/>
    </row>
    <row r="26" spans="1:6" ht="12.75">
      <c r="A26" s="58" t="s">
        <v>1739</v>
      </c>
      <c r="B26" s="147">
        <v>10</v>
      </c>
      <c r="C26" s="144">
        <v>15</v>
      </c>
      <c r="D26" s="135"/>
      <c r="E26" s="135"/>
      <c r="F26" s="126"/>
    </row>
    <row r="27" spans="1:6" ht="12.75">
      <c r="A27" s="58" t="s">
        <v>1740</v>
      </c>
      <c r="B27" s="147">
        <v>90</v>
      </c>
      <c r="C27" s="144">
        <v>95</v>
      </c>
      <c r="D27" s="135"/>
      <c r="E27" s="135"/>
      <c r="F27" s="126"/>
    </row>
    <row r="28" spans="1:6" ht="12.75">
      <c r="A28" s="58" t="s">
        <v>1741</v>
      </c>
      <c r="B28" s="147">
        <v>40</v>
      </c>
      <c r="C28" s="144">
        <v>45</v>
      </c>
      <c r="D28" s="135"/>
      <c r="E28" s="135"/>
      <c r="F28" s="126"/>
    </row>
    <row r="29" spans="1:6" ht="12.75">
      <c r="A29" s="58" t="s">
        <v>1742</v>
      </c>
      <c r="B29" s="147">
        <v>10</v>
      </c>
      <c r="C29" s="144">
        <v>15</v>
      </c>
      <c r="D29" s="135"/>
      <c r="E29" s="135"/>
      <c r="F29" s="126"/>
    </row>
    <row r="30" spans="1:6" ht="12.75">
      <c r="A30" s="58" t="s">
        <v>1743</v>
      </c>
      <c r="B30" s="147">
        <v>90</v>
      </c>
      <c r="C30" s="144">
        <v>95</v>
      </c>
      <c r="D30" s="135"/>
      <c r="E30" s="135"/>
      <c r="F30" s="126"/>
    </row>
    <row r="31" spans="1:6" ht="12.75">
      <c r="A31" s="58" t="s">
        <v>1744</v>
      </c>
      <c r="B31" s="147">
        <v>40</v>
      </c>
      <c r="C31" s="144">
        <v>45</v>
      </c>
      <c r="D31" s="135"/>
      <c r="E31" s="135"/>
      <c r="F31" s="126"/>
    </row>
    <row r="32" spans="1:6" ht="12.75">
      <c r="A32" s="58" t="s">
        <v>1745</v>
      </c>
      <c r="B32" s="147">
        <v>10</v>
      </c>
      <c r="C32" s="144">
        <v>15</v>
      </c>
      <c r="D32" s="135"/>
      <c r="E32" s="135"/>
      <c r="F32" s="126"/>
    </row>
    <row r="33" spans="1:3" ht="12.75">
      <c r="A33" s="162" t="s">
        <v>1937</v>
      </c>
      <c r="B33" s="60">
        <v>20</v>
      </c>
      <c r="C33" s="60">
        <v>25</v>
      </c>
    </row>
    <row r="34" spans="1:3" ht="12.75">
      <c r="A34" s="163" t="s">
        <v>1938</v>
      </c>
      <c r="B34" s="60">
        <v>10</v>
      </c>
      <c r="C34" s="60">
        <v>30</v>
      </c>
    </row>
    <row r="35" spans="1:3" ht="12.75">
      <c r="A35" s="163" t="s">
        <v>1939</v>
      </c>
      <c r="B35" s="60">
        <v>25</v>
      </c>
      <c r="C35" s="60">
        <v>30</v>
      </c>
    </row>
    <row r="36" spans="1:3" ht="12.75">
      <c r="A36" s="163" t="s">
        <v>1940</v>
      </c>
      <c r="B36" s="60">
        <v>55</v>
      </c>
      <c r="C36" s="60">
        <v>60</v>
      </c>
    </row>
    <row r="37" spans="1:3" ht="12.75">
      <c r="A37" s="163" t="s">
        <v>1941</v>
      </c>
      <c r="B37" s="60">
        <v>40</v>
      </c>
      <c r="C37" s="60">
        <v>60</v>
      </c>
    </row>
    <row r="38" spans="1:3" ht="12.75">
      <c r="A38" s="163" t="s">
        <v>1942</v>
      </c>
      <c r="B38" s="60">
        <v>6</v>
      </c>
      <c r="C38" s="60">
        <v>8</v>
      </c>
    </row>
    <row r="39" spans="1:3" ht="12.75">
      <c r="A39" s="163" t="s">
        <v>1943</v>
      </c>
      <c r="B39" s="60">
        <v>65</v>
      </c>
      <c r="C39" s="60">
        <v>70</v>
      </c>
    </row>
    <row r="40" spans="1:3" ht="12.75">
      <c r="A40" s="163" t="s">
        <v>1944</v>
      </c>
      <c r="B40" s="60">
        <v>20</v>
      </c>
      <c r="C40" s="60">
        <v>25</v>
      </c>
    </row>
    <row r="41" spans="1:3" ht="12.75">
      <c r="A41" s="163" t="s">
        <v>1945</v>
      </c>
      <c r="B41" s="60">
        <v>20</v>
      </c>
      <c r="C41" s="60">
        <v>25</v>
      </c>
    </row>
    <row r="42" spans="1:3" ht="12.75">
      <c r="A42" s="163" t="s">
        <v>1946</v>
      </c>
      <c r="B42" s="60">
        <v>20</v>
      </c>
      <c r="C42" s="60">
        <v>25</v>
      </c>
    </row>
    <row r="43" spans="1:3" ht="12.75">
      <c r="A43" s="163" t="s">
        <v>1947</v>
      </c>
      <c r="B43" s="60">
        <v>45</v>
      </c>
      <c r="C43" s="60">
        <v>50</v>
      </c>
    </row>
    <row r="44" spans="1:3" ht="12.75">
      <c r="A44" s="163" t="s">
        <v>1948</v>
      </c>
      <c r="B44" s="60">
        <v>25</v>
      </c>
      <c r="C44" s="60">
        <v>30</v>
      </c>
    </row>
  </sheetData>
  <sheetProtection/>
  <mergeCells count="1">
    <mergeCell ref="A3:A8"/>
  </mergeCells>
  <dataValidations count="3">
    <dataValidation type="list" allowBlank="1" showInputMessage="1" showErrorMessage="1" sqref="A1:A32 A45:A65536">
      <formula1>WellName</formula1>
    </dataValidation>
    <dataValidation type="list" allowBlank="1" showInputMessage="1" showErrorMessage="1" sqref="E1:E65536">
      <formula1>SOURCE</formula1>
    </dataValidation>
    <dataValidation type="list" allowBlank="1" showInputMessage="1" showErrorMessage="1" sqref="D1:D65536">
      <formula1>FLOW_CODE</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F35"/>
  <sheetViews>
    <sheetView zoomScalePageLayoutView="0" workbookViewId="0" topLeftCell="Y1">
      <selection activeCell="AG33" sqref="AG33"/>
    </sheetView>
  </sheetViews>
  <sheetFormatPr defaultColWidth="9.140625" defaultRowHeight="12.75"/>
  <cols>
    <col min="1" max="1" width="11.421875" style="58" customWidth="1"/>
    <col min="2" max="2" width="15.28125" style="59" customWidth="1"/>
    <col min="3" max="3" width="13.7109375" style="79" customWidth="1"/>
    <col min="4" max="4" width="13.57421875" style="79" customWidth="1"/>
    <col min="5" max="5" width="24.00390625" style="87" bestFit="1" customWidth="1"/>
    <col min="6" max="6" width="20.7109375" style="88" customWidth="1"/>
    <col min="7" max="7" width="17.28125" style="88" bestFit="1" customWidth="1"/>
    <col min="8" max="8" width="16.421875" style="88" bestFit="1" customWidth="1"/>
    <col min="9" max="9" width="22.57421875" style="88" bestFit="1" customWidth="1"/>
    <col min="10" max="10" width="12.57421875" style="79" customWidth="1"/>
    <col min="11" max="11" width="13.421875" style="79" customWidth="1"/>
    <col min="12" max="12" width="16.00390625" style="79" customWidth="1"/>
    <col min="13" max="13" width="14.140625" style="79" bestFit="1" customWidth="1"/>
    <col min="14" max="14" width="14.28125" style="79" bestFit="1" customWidth="1"/>
    <col min="15" max="15" width="15.00390625" style="79" customWidth="1"/>
    <col min="16" max="16" width="13.7109375" style="79" customWidth="1"/>
    <col min="17" max="17" width="13.57421875" style="79" customWidth="1"/>
    <col min="18" max="18" width="9.140625" style="79" customWidth="1"/>
    <col min="19" max="19" width="12.28125" style="79" customWidth="1"/>
    <col min="20" max="21" width="11.8515625" style="79" customWidth="1"/>
    <col min="22" max="22" width="13.57421875" style="60" customWidth="1"/>
    <col min="23" max="23" width="9.140625" style="79" customWidth="1"/>
    <col min="24" max="24" width="16.57421875" style="79" customWidth="1"/>
    <col min="25" max="25" width="14.140625" style="79" customWidth="1"/>
    <col min="26" max="26" width="13.00390625" style="79" customWidth="1"/>
    <col min="27" max="27" width="12.57421875" style="79" customWidth="1"/>
    <col min="28" max="28" width="30.7109375" style="79" customWidth="1"/>
    <col min="29" max="30" width="13.8515625" style="79" customWidth="1"/>
    <col min="31" max="31" width="23.57421875" style="89" customWidth="1"/>
    <col min="32" max="32" width="24.00390625" style="67" customWidth="1"/>
  </cols>
  <sheetData>
    <row r="1" spans="1:32" ht="13.5" thickBot="1">
      <c r="A1" s="4"/>
      <c r="B1" s="5" t="s">
        <v>441</v>
      </c>
      <c r="C1" s="6" t="s">
        <v>442</v>
      </c>
      <c r="D1" s="7" t="s">
        <v>443</v>
      </c>
      <c r="E1" s="7" t="s">
        <v>444</v>
      </c>
      <c r="F1" s="80" t="s">
        <v>445</v>
      </c>
      <c r="G1" s="80" t="s">
        <v>446</v>
      </c>
      <c r="H1" s="80" t="s">
        <v>447</v>
      </c>
      <c r="I1" s="80" t="s">
        <v>448</v>
      </c>
      <c r="J1" s="8" t="s">
        <v>449</v>
      </c>
      <c r="K1" s="6" t="s">
        <v>450</v>
      </c>
      <c r="L1" s="6" t="s">
        <v>451</v>
      </c>
      <c r="M1" s="6" t="s">
        <v>452</v>
      </c>
      <c r="N1" s="6" t="s">
        <v>453</v>
      </c>
      <c r="O1" s="6" t="s">
        <v>454</v>
      </c>
      <c r="P1" s="6" t="s">
        <v>455</v>
      </c>
      <c r="Q1" s="6" t="s">
        <v>456</v>
      </c>
      <c r="R1" s="9" t="s">
        <v>457</v>
      </c>
      <c r="S1" s="6" t="s">
        <v>458</v>
      </c>
      <c r="T1" s="6" t="s">
        <v>459</v>
      </c>
      <c r="U1" s="6" t="s">
        <v>460</v>
      </c>
      <c r="V1" s="47" t="s">
        <v>461</v>
      </c>
      <c r="W1" s="6" t="s">
        <v>462</v>
      </c>
      <c r="X1" s="6" t="s">
        <v>463</v>
      </c>
      <c r="Y1" s="6" t="s">
        <v>464</v>
      </c>
      <c r="Z1" s="6" t="s">
        <v>465</v>
      </c>
      <c r="AA1" s="6" t="s">
        <v>1569</v>
      </c>
      <c r="AB1" s="9" t="s">
        <v>466</v>
      </c>
      <c r="AC1" s="6" t="s">
        <v>467</v>
      </c>
      <c r="AD1" s="6" t="s">
        <v>468</v>
      </c>
      <c r="AE1" s="8" t="s">
        <v>469</v>
      </c>
      <c r="AF1" s="10" t="s">
        <v>470</v>
      </c>
    </row>
    <row r="2" spans="1:32" ht="90" thickBot="1">
      <c r="A2" s="11" t="s">
        <v>1572</v>
      </c>
      <c r="B2" s="12" t="s">
        <v>429</v>
      </c>
      <c r="C2" s="13" t="s">
        <v>471</v>
      </c>
      <c r="D2" s="14" t="s">
        <v>472</v>
      </c>
      <c r="E2" s="14" t="s">
        <v>473</v>
      </c>
      <c r="F2" s="81" t="s">
        <v>474</v>
      </c>
      <c r="G2" s="81" t="s">
        <v>475</v>
      </c>
      <c r="H2" s="81" t="s">
        <v>476</v>
      </c>
      <c r="I2" s="81" t="s">
        <v>477</v>
      </c>
      <c r="J2" s="15" t="s">
        <v>478</v>
      </c>
      <c r="K2" s="13" t="s">
        <v>479</v>
      </c>
      <c r="L2" s="13" t="s">
        <v>480</v>
      </c>
      <c r="M2" s="13" t="s">
        <v>481</v>
      </c>
      <c r="N2" s="13" t="s">
        <v>482</v>
      </c>
      <c r="O2" s="13" t="s">
        <v>483</v>
      </c>
      <c r="P2" s="13" t="s">
        <v>484</v>
      </c>
      <c r="Q2" s="13" t="s">
        <v>485</v>
      </c>
      <c r="R2" s="16" t="s">
        <v>486</v>
      </c>
      <c r="S2" s="13" t="s">
        <v>1576</v>
      </c>
      <c r="T2" s="13" t="s">
        <v>487</v>
      </c>
      <c r="U2" s="13" t="s">
        <v>488</v>
      </c>
      <c r="V2" s="49" t="s">
        <v>489</v>
      </c>
      <c r="W2" s="13" t="s">
        <v>490</v>
      </c>
      <c r="X2" s="13" t="s">
        <v>491</v>
      </c>
      <c r="Y2" s="13" t="s">
        <v>492</v>
      </c>
      <c r="Z2" s="13" t="s">
        <v>418</v>
      </c>
      <c r="AA2" s="13" t="s">
        <v>493</v>
      </c>
      <c r="AB2" s="17" t="s">
        <v>494</v>
      </c>
      <c r="AC2" s="13" t="s">
        <v>495</v>
      </c>
      <c r="AD2" s="13" t="s">
        <v>496</v>
      </c>
      <c r="AE2" s="15" t="s">
        <v>436</v>
      </c>
      <c r="AF2" s="18" t="s">
        <v>437</v>
      </c>
    </row>
    <row r="3" spans="1:32" ht="12.75">
      <c r="A3" s="170" t="s">
        <v>10</v>
      </c>
      <c r="B3" s="51" t="s">
        <v>497</v>
      </c>
      <c r="C3" s="73" t="s">
        <v>498</v>
      </c>
      <c r="D3" s="72" t="s">
        <v>824</v>
      </c>
      <c r="E3" s="72" t="s">
        <v>499</v>
      </c>
      <c r="F3" s="82">
        <v>37591.333333333336</v>
      </c>
      <c r="G3" s="82">
        <v>37594.333333333336</v>
      </c>
      <c r="H3" s="82">
        <v>37594.333333333336</v>
      </c>
      <c r="I3" s="82">
        <v>37595.333333333336</v>
      </c>
      <c r="J3" s="74">
        <v>75</v>
      </c>
      <c r="K3" s="73" t="s">
        <v>900</v>
      </c>
      <c r="L3" s="73" t="s">
        <v>821</v>
      </c>
      <c r="M3" s="73">
        <v>40.5</v>
      </c>
      <c r="N3" s="73">
        <v>0.02</v>
      </c>
      <c r="O3" s="73">
        <v>0.28521</v>
      </c>
      <c r="P3" s="73">
        <v>0.0012</v>
      </c>
      <c r="Q3" s="73">
        <v>0.012</v>
      </c>
      <c r="R3" s="83">
        <v>72</v>
      </c>
      <c r="S3" s="73" t="s">
        <v>879</v>
      </c>
      <c r="T3" s="73">
        <v>142</v>
      </c>
      <c r="U3" s="73">
        <v>340</v>
      </c>
      <c r="V3" s="52">
        <v>50</v>
      </c>
      <c r="W3" s="73">
        <v>2</v>
      </c>
      <c r="X3" s="73" t="s">
        <v>497</v>
      </c>
      <c r="Y3" s="73" t="s">
        <v>1132</v>
      </c>
      <c r="Z3" s="73" t="s">
        <v>500</v>
      </c>
      <c r="AA3" s="73" t="s">
        <v>501</v>
      </c>
      <c r="AB3" s="83" t="s">
        <v>809</v>
      </c>
      <c r="AC3" s="73" t="s">
        <v>502</v>
      </c>
      <c r="AD3" s="73">
        <v>24</v>
      </c>
      <c r="AE3" s="74">
        <v>1756</v>
      </c>
      <c r="AF3" s="84">
        <v>1898</v>
      </c>
    </row>
    <row r="4" spans="1:32" ht="12.75">
      <c r="A4" s="171"/>
      <c r="B4" s="54" t="s">
        <v>497</v>
      </c>
      <c r="C4" s="73" t="s">
        <v>498</v>
      </c>
      <c r="D4" s="72" t="s">
        <v>824</v>
      </c>
      <c r="E4" s="72" t="s">
        <v>499</v>
      </c>
      <c r="F4" s="82">
        <v>37596.375</v>
      </c>
      <c r="G4" s="82">
        <v>37599.375</v>
      </c>
      <c r="H4" s="82"/>
      <c r="I4" s="82"/>
      <c r="J4" s="74">
        <v>75</v>
      </c>
      <c r="K4" s="73" t="s">
        <v>900</v>
      </c>
      <c r="L4" s="73" t="s">
        <v>821</v>
      </c>
      <c r="M4" s="73">
        <v>41</v>
      </c>
      <c r="N4" s="73">
        <v>0.026</v>
      </c>
      <c r="O4" s="73">
        <v>0.28873</v>
      </c>
      <c r="P4" s="73">
        <v>0.00012</v>
      </c>
      <c r="Q4" s="73">
        <v>0.018</v>
      </c>
      <c r="R4" s="83">
        <v>72</v>
      </c>
      <c r="S4" s="73" t="s">
        <v>879</v>
      </c>
      <c r="T4" s="73">
        <v>142</v>
      </c>
      <c r="U4" s="73">
        <v>340</v>
      </c>
      <c r="V4" s="52">
        <v>50</v>
      </c>
      <c r="W4" s="73">
        <v>2</v>
      </c>
      <c r="X4" s="73" t="s">
        <v>497</v>
      </c>
      <c r="Y4" s="73" t="s">
        <v>1132</v>
      </c>
      <c r="Z4" s="73" t="s">
        <v>500</v>
      </c>
      <c r="AA4" s="73" t="s">
        <v>503</v>
      </c>
      <c r="AB4" s="83" t="s">
        <v>809</v>
      </c>
      <c r="AC4" s="73" t="s">
        <v>504</v>
      </c>
      <c r="AD4" s="73">
        <v>24</v>
      </c>
      <c r="AE4" s="74">
        <v>1755</v>
      </c>
      <c r="AF4" s="62">
        <v>1897</v>
      </c>
    </row>
    <row r="5" spans="1:32" ht="12.75">
      <c r="A5" s="171"/>
      <c r="B5" s="54" t="s">
        <v>497</v>
      </c>
      <c r="C5" s="73" t="s">
        <v>498</v>
      </c>
      <c r="D5" s="72" t="s">
        <v>813</v>
      </c>
      <c r="E5" s="72" t="s">
        <v>499</v>
      </c>
      <c r="F5" s="82">
        <v>37600.395833333336</v>
      </c>
      <c r="G5" s="82"/>
      <c r="H5" s="82"/>
      <c r="I5" s="82"/>
      <c r="J5" s="74">
        <v>1</v>
      </c>
      <c r="K5" s="73" t="s">
        <v>900</v>
      </c>
      <c r="L5" s="73" t="s">
        <v>821</v>
      </c>
      <c r="M5" s="73">
        <v>0.6</v>
      </c>
      <c r="N5" s="73">
        <v>0.028</v>
      </c>
      <c r="O5" s="73">
        <v>0.01667</v>
      </c>
      <c r="P5" s="73">
        <v>4.1E-05</v>
      </c>
      <c r="Q5" s="73"/>
      <c r="R5" s="83">
        <v>8.1</v>
      </c>
      <c r="S5" s="73"/>
      <c r="T5" s="73">
        <v>36</v>
      </c>
      <c r="U5" s="73">
        <v>340</v>
      </c>
      <c r="V5" s="52">
        <v>50</v>
      </c>
      <c r="W5" s="73"/>
      <c r="X5" s="73" t="s">
        <v>497</v>
      </c>
      <c r="Y5" s="73" t="s">
        <v>1132</v>
      </c>
      <c r="Z5" s="73" t="s">
        <v>500</v>
      </c>
      <c r="AA5" s="73" t="s">
        <v>505</v>
      </c>
      <c r="AB5" s="83" t="s">
        <v>809</v>
      </c>
      <c r="AC5" s="73" t="s">
        <v>506</v>
      </c>
      <c r="AD5" s="85"/>
      <c r="AE5" s="74">
        <v>1584</v>
      </c>
      <c r="AF5" s="84">
        <v>1620</v>
      </c>
    </row>
    <row r="6" spans="1:32" ht="12.75">
      <c r="A6" s="171"/>
      <c r="B6" s="54" t="s">
        <v>507</v>
      </c>
      <c r="C6" s="73" t="s">
        <v>508</v>
      </c>
      <c r="D6" s="72" t="s">
        <v>711</v>
      </c>
      <c r="E6" s="72" t="s">
        <v>509</v>
      </c>
      <c r="F6" s="82">
        <v>36863.5</v>
      </c>
      <c r="G6" s="82"/>
      <c r="H6" s="82"/>
      <c r="I6" s="82"/>
      <c r="J6" s="74">
        <v>240</v>
      </c>
      <c r="K6" s="73" t="s">
        <v>900</v>
      </c>
      <c r="L6" s="73"/>
      <c r="M6" s="73">
        <v>6081.3</v>
      </c>
      <c r="N6" s="73">
        <v>0.0002</v>
      </c>
      <c r="O6" s="73">
        <v>68</v>
      </c>
      <c r="P6" s="73"/>
      <c r="Q6" s="73"/>
      <c r="R6" s="83">
        <v>24</v>
      </c>
      <c r="S6" s="73"/>
      <c r="T6" s="73">
        <v>89</v>
      </c>
      <c r="U6" s="73">
        <v>200</v>
      </c>
      <c r="V6" s="52">
        <v>15</v>
      </c>
      <c r="W6" s="73">
        <v>0</v>
      </c>
      <c r="X6" s="73" t="s">
        <v>510</v>
      </c>
      <c r="Y6" s="73" t="s">
        <v>1134</v>
      </c>
      <c r="Z6" s="73" t="s">
        <v>511</v>
      </c>
      <c r="AA6" s="73" t="s">
        <v>512</v>
      </c>
      <c r="AB6" s="83" t="s">
        <v>809</v>
      </c>
      <c r="AC6" s="73" t="s">
        <v>513</v>
      </c>
      <c r="AD6" s="73"/>
      <c r="AE6" s="74">
        <v>99</v>
      </c>
      <c r="AF6" s="62">
        <v>300</v>
      </c>
    </row>
    <row r="7" spans="1:32" ht="13.5" thickBot="1">
      <c r="A7" s="171"/>
      <c r="B7" s="55" t="s">
        <v>514</v>
      </c>
      <c r="C7" s="73" t="s">
        <v>514</v>
      </c>
      <c r="D7" s="72" t="s">
        <v>824</v>
      </c>
      <c r="E7" s="72" t="s">
        <v>515</v>
      </c>
      <c r="F7" s="82">
        <v>38209.54513888889</v>
      </c>
      <c r="G7" s="82"/>
      <c r="H7" s="82"/>
      <c r="I7" s="82"/>
      <c r="J7" s="74">
        <v>540</v>
      </c>
      <c r="K7" s="73" t="s">
        <v>900</v>
      </c>
      <c r="L7" s="73"/>
      <c r="M7" s="73">
        <v>39508</v>
      </c>
      <c r="N7" s="73">
        <v>0.0005</v>
      </c>
      <c r="O7" s="73">
        <v>34</v>
      </c>
      <c r="P7" s="73">
        <v>0.0063</v>
      </c>
      <c r="Q7" s="73">
        <v>0.8</v>
      </c>
      <c r="R7" s="83">
        <v>72</v>
      </c>
      <c r="S7" s="73" t="s">
        <v>879</v>
      </c>
      <c r="T7" s="73"/>
      <c r="U7" s="73">
        <v>580</v>
      </c>
      <c r="V7" s="52">
        <v>30</v>
      </c>
      <c r="W7" s="73">
        <v>1</v>
      </c>
      <c r="X7" s="73"/>
      <c r="Y7" s="73" t="s">
        <v>1136</v>
      </c>
      <c r="Z7" s="73" t="s">
        <v>516</v>
      </c>
      <c r="AA7" s="73" t="s">
        <v>517</v>
      </c>
      <c r="AB7" s="83" t="s">
        <v>809</v>
      </c>
      <c r="AC7" s="73" t="s">
        <v>518</v>
      </c>
      <c r="AD7" s="73">
        <v>12</v>
      </c>
      <c r="AE7" s="74">
        <v>461</v>
      </c>
      <c r="AF7" s="84">
        <v>1623</v>
      </c>
    </row>
    <row r="8" spans="1:32" ht="12.75">
      <c r="A8" s="63"/>
      <c r="B8" s="99" t="s">
        <v>1723</v>
      </c>
      <c r="C8" s="133"/>
      <c r="D8" s="77" t="s">
        <v>917</v>
      </c>
      <c r="E8" s="136"/>
      <c r="F8" s="86">
        <v>42269.38761574074</v>
      </c>
      <c r="G8" s="86">
        <v>42269.39097222222</v>
      </c>
      <c r="H8" s="158"/>
      <c r="I8" s="158"/>
      <c r="J8" s="140"/>
      <c r="K8" s="140"/>
      <c r="L8" s="140"/>
      <c r="M8" s="140"/>
      <c r="N8" s="140"/>
      <c r="O8" s="77">
        <v>25.5</v>
      </c>
      <c r="P8" s="133"/>
      <c r="Q8" s="133"/>
      <c r="R8" s="140"/>
      <c r="S8" s="140" t="s">
        <v>879</v>
      </c>
      <c r="T8" s="133"/>
      <c r="U8" s="133"/>
      <c r="V8" s="132"/>
      <c r="W8" s="77">
        <v>1</v>
      </c>
      <c r="X8" s="140"/>
      <c r="Y8" s="133"/>
      <c r="Z8" s="133"/>
      <c r="AA8" s="133"/>
      <c r="AB8" s="77" t="s">
        <v>837</v>
      </c>
      <c r="AC8" s="77" t="s">
        <v>1899</v>
      </c>
      <c r="AD8" s="133"/>
      <c r="AE8" s="138"/>
      <c r="AF8" s="125"/>
    </row>
    <row r="9" spans="2:32" ht="12.75">
      <c r="B9" s="99" t="s">
        <v>1724</v>
      </c>
      <c r="C9" s="135"/>
      <c r="D9" s="79" t="s">
        <v>917</v>
      </c>
      <c r="E9" s="137"/>
      <c r="F9" s="88">
        <v>42269.44652777778</v>
      </c>
      <c r="G9" s="88">
        <v>42269.45</v>
      </c>
      <c r="H9" s="156"/>
      <c r="I9" s="156"/>
      <c r="J9" s="102"/>
      <c r="K9" s="102"/>
      <c r="L9" s="102"/>
      <c r="M9" s="102"/>
      <c r="N9" s="102"/>
      <c r="O9" s="79">
        <v>7.8</v>
      </c>
      <c r="P9" s="135"/>
      <c r="Q9" s="135"/>
      <c r="R9" s="102"/>
      <c r="S9" s="102" t="s">
        <v>879</v>
      </c>
      <c r="T9" s="135"/>
      <c r="U9" s="135"/>
      <c r="V9" s="134"/>
      <c r="W9" s="79">
        <v>1</v>
      </c>
      <c r="X9" s="102"/>
      <c r="Y9" s="135"/>
      <c r="Z9" s="135"/>
      <c r="AA9" s="135"/>
      <c r="AB9" s="79" t="s">
        <v>837</v>
      </c>
      <c r="AC9" s="79" t="s">
        <v>1899</v>
      </c>
      <c r="AD9" s="135"/>
      <c r="AE9" s="139"/>
      <c r="AF9" s="126"/>
    </row>
    <row r="10" spans="2:32" ht="12.75">
      <c r="B10" s="99" t="s">
        <v>1725</v>
      </c>
      <c r="C10" s="135"/>
      <c r="D10" s="79" t="s">
        <v>917</v>
      </c>
      <c r="E10" s="137"/>
      <c r="F10" s="88">
        <v>42269.4</v>
      </c>
      <c r="G10" s="88">
        <v>42269.40694444445</v>
      </c>
      <c r="H10" s="156"/>
      <c r="I10" s="156"/>
      <c r="J10" s="102"/>
      <c r="K10" s="102"/>
      <c r="L10" s="102"/>
      <c r="M10" s="102"/>
      <c r="N10" s="102"/>
      <c r="O10" s="79">
        <v>20.2</v>
      </c>
      <c r="P10" s="135"/>
      <c r="Q10" s="135"/>
      <c r="R10" s="102"/>
      <c r="S10" s="102" t="s">
        <v>879</v>
      </c>
      <c r="T10" s="135"/>
      <c r="U10" s="135"/>
      <c r="V10" s="134"/>
      <c r="W10" s="79">
        <v>1</v>
      </c>
      <c r="X10" s="102"/>
      <c r="Y10" s="135"/>
      <c r="Z10" s="135"/>
      <c r="AA10" s="135"/>
      <c r="AB10" s="79" t="s">
        <v>837</v>
      </c>
      <c r="AC10" s="79" t="s">
        <v>1899</v>
      </c>
      <c r="AD10" s="135"/>
      <c r="AE10" s="139"/>
      <c r="AF10" s="126"/>
    </row>
    <row r="11" spans="2:32" ht="12.75">
      <c r="B11" s="99" t="s">
        <v>1726</v>
      </c>
      <c r="C11" s="135"/>
      <c r="D11" s="79" t="s">
        <v>917</v>
      </c>
      <c r="E11" s="137"/>
      <c r="F11" s="88">
        <v>42275.46111111111</v>
      </c>
      <c r="G11" s="88">
        <v>42275.464583333334</v>
      </c>
      <c r="H11" s="156"/>
      <c r="I11" s="156"/>
      <c r="J11" s="102"/>
      <c r="K11" s="102"/>
      <c r="L11" s="102"/>
      <c r="M11" s="102"/>
      <c r="N11" s="102"/>
      <c r="O11" s="79">
        <v>13.9</v>
      </c>
      <c r="P11" s="135"/>
      <c r="Q11" s="135"/>
      <c r="R11" s="102"/>
      <c r="S11" s="102" t="s">
        <v>879</v>
      </c>
      <c r="T11" s="135"/>
      <c r="U11" s="135"/>
      <c r="V11" s="134"/>
      <c r="W11" s="79">
        <v>1</v>
      </c>
      <c r="X11" s="102"/>
      <c r="Y11" s="135"/>
      <c r="Z11" s="135"/>
      <c r="AA11" s="135"/>
      <c r="AB11" s="79" t="s">
        <v>837</v>
      </c>
      <c r="AC11" s="79" t="s">
        <v>1899</v>
      </c>
      <c r="AD11" s="135"/>
      <c r="AE11" s="139"/>
      <c r="AF11" s="126"/>
    </row>
    <row r="12" spans="2:32" ht="12.75">
      <c r="B12" s="99" t="s">
        <v>1727</v>
      </c>
      <c r="C12" s="135"/>
      <c r="D12" s="79" t="s">
        <v>917</v>
      </c>
      <c r="E12" s="137"/>
      <c r="F12" s="88">
        <v>42275.49791666667</v>
      </c>
      <c r="G12" s="88">
        <v>42275.504166666666</v>
      </c>
      <c r="H12" s="156"/>
      <c r="I12" s="156"/>
      <c r="J12" s="102"/>
      <c r="K12" s="102"/>
      <c r="L12" s="102"/>
      <c r="M12" s="102"/>
      <c r="N12" s="102"/>
      <c r="O12" s="79">
        <v>1.75</v>
      </c>
      <c r="P12" s="135"/>
      <c r="Q12" s="135"/>
      <c r="R12" s="102"/>
      <c r="S12" s="102" t="s">
        <v>879</v>
      </c>
      <c r="T12" s="135"/>
      <c r="U12" s="135"/>
      <c r="V12" s="134"/>
      <c r="W12" s="79">
        <v>1</v>
      </c>
      <c r="X12" s="102"/>
      <c r="Y12" s="135"/>
      <c r="Z12" s="135"/>
      <c r="AA12" s="135"/>
      <c r="AB12" s="79" t="s">
        <v>837</v>
      </c>
      <c r="AC12" s="79" t="s">
        <v>1899</v>
      </c>
      <c r="AD12" s="135"/>
      <c r="AE12" s="139"/>
      <c r="AF12" s="126"/>
    </row>
    <row r="13" spans="2:32" ht="12.75">
      <c r="B13" s="99" t="s">
        <v>1728</v>
      </c>
      <c r="C13" s="135"/>
      <c r="D13" s="79" t="s">
        <v>917</v>
      </c>
      <c r="E13" s="137"/>
      <c r="F13" s="88">
        <v>42275.538194444445</v>
      </c>
      <c r="G13" s="88">
        <v>42275.54583333333</v>
      </c>
      <c r="H13" s="156"/>
      <c r="I13" s="156"/>
      <c r="J13" s="102"/>
      <c r="K13" s="102"/>
      <c r="L13" s="102"/>
      <c r="M13" s="102"/>
      <c r="N13" s="102"/>
      <c r="O13" s="79">
        <v>5.6</v>
      </c>
      <c r="P13" s="135"/>
      <c r="Q13" s="135"/>
      <c r="R13" s="102"/>
      <c r="S13" s="102" t="s">
        <v>879</v>
      </c>
      <c r="T13" s="135"/>
      <c r="U13" s="135"/>
      <c r="V13" s="134"/>
      <c r="W13" s="79">
        <v>1</v>
      </c>
      <c r="X13" s="102"/>
      <c r="Y13" s="135"/>
      <c r="Z13" s="135"/>
      <c r="AA13" s="135"/>
      <c r="AB13" s="79" t="s">
        <v>837</v>
      </c>
      <c r="AC13" s="79" t="s">
        <v>1899</v>
      </c>
      <c r="AD13" s="135"/>
      <c r="AE13" s="139"/>
      <c r="AF13" s="126"/>
    </row>
    <row r="14" spans="2:32" ht="12.75">
      <c r="B14" s="99" t="s">
        <v>1729</v>
      </c>
      <c r="C14" s="135"/>
      <c r="D14" s="79" t="s">
        <v>917</v>
      </c>
      <c r="E14" s="137"/>
      <c r="F14" s="88">
        <v>42269.59722222222</v>
      </c>
      <c r="G14" s="88">
        <v>42269.6</v>
      </c>
      <c r="H14" s="156"/>
      <c r="I14" s="156"/>
      <c r="J14" s="102"/>
      <c r="K14" s="102"/>
      <c r="L14" s="102"/>
      <c r="M14" s="102"/>
      <c r="N14" s="102"/>
      <c r="O14" s="79">
        <v>9.1</v>
      </c>
      <c r="P14" s="135"/>
      <c r="Q14" s="135"/>
      <c r="R14" s="102"/>
      <c r="S14" s="102" t="s">
        <v>879</v>
      </c>
      <c r="T14" s="135"/>
      <c r="U14" s="135"/>
      <c r="V14" s="134"/>
      <c r="W14" s="79">
        <v>1</v>
      </c>
      <c r="X14" s="102"/>
      <c r="Y14" s="135"/>
      <c r="Z14" s="135"/>
      <c r="AA14" s="135"/>
      <c r="AB14" s="79" t="s">
        <v>837</v>
      </c>
      <c r="AC14" s="79" t="s">
        <v>1899</v>
      </c>
      <c r="AD14" s="135"/>
      <c r="AE14" s="139"/>
      <c r="AF14" s="126"/>
    </row>
    <row r="15" spans="2:32" ht="12.75">
      <c r="B15" s="99" t="s">
        <v>1730</v>
      </c>
      <c r="C15" s="135"/>
      <c r="D15" s="79" t="s">
        <v>917</v>
      </c>
      <c r="E15" s="137"/>
      <c r="F15" s="88">
        <v>42269.58472222222</v>
      </c>
      <c r="G15" s="88">
        <v>42269.58888888889</v>
      </c>
      <c r="H15" s="156"/>
      <c r="I15" s="156"/>
      <c r="J15" s="102"/>
      <c r="K15" s="102"/>
      <c r="L15" s="102"/>
      <c r="M15" s="102"/>
      <c r="N15" s="102"/>
      <c r="O15" s="79">
        <v>64.8</v>
      </c>
      <c r="P15" s="135"/>
      <c r="Q15" s="135"/>
      <c r="R15" s="102"/>
      <c r="S15" s="102" t="s">
        <v>879</v>
      </c>
      <c r="T15" s="135"/>
      <c r="U15" s="135"/>
      <c r="V15" s="134"/>
      <c r="W15" s="79">
        <v>1</v>
      </c>
      <c r="X15" s="102"/>
      <c r="Y15" s="135"/>
      <c r="Z15" s="135"/>
      <c r="AA15" s="135"/>
      <c r="AB15" s="79" t="s">
        <v>837</v>
      </c>
      <c r="AC15" s="79" t="s">
        <v>1899</v>
      </c>
      <c r="AD15" s="135"/>
      <c r="AE15" s="139"/>
      <c r="AF15" s="126"/>
    </row>
    <row r="16" spans="2:32" ht="12.75">
      <c r="B16" s="99" t="s">
        <v>1731</v>
      </c>
      <c r="C16" s="135"/>
      <c r="D16" s="79" t="s">
        <v>917</v>
      </c>
      <c r="E16" s="137"/>
      <c r="F16" s="88">
        <v>42269.61111111111</v>
      </c>
      <c r="G16" s="88">
        <v>42269.61597222222</v>
      </c>
      <c r="H16" s="156"/>
      <c r="I16" s="156"/>
      <c r="J16" s="102"/>
      <c r="K16" s="102"/>
      <c r="L16" s="102"/>
      <c r="M16" s="102"/>
      <c r="N16" s="102"/>
      <c r="O16" s="79">
        <v>2.3</v>
      </c>
      <c r="P16" s="135"/>
      <c r="Q16" s="135"/>
      <c r="R16" s="102"/>
      <c r="S16" s="102" t="s">
        <v>879</v>
      </c>
      <c r="T16" s="135"/>
      <c r="U16" s="135"/>
      <c r="V16" s="134"/>
      <c r="W16" s="79">
        <v>1</v>
      </c>
      <c r="X16" s="102"/>
      <c r="Y16" s="135"/>
      <c r="Z16" s="135"/>
      <c r="AA16" s="135"/>
      <c r="AB16" s="79" t="s">
        <v>837</v>
      </c>
      <c r="AC16" s="79" t="s">
        <v>1899</v>
      </c>
      <c r="AD16" s="135"/>
      <c r="AE16" s="139"/>
      <c r="AF16" s="126"/>
    </row>
    <row r="17" spans="2:32" ht="12.75">
      <c r="B17" s="99" t="s">
        <v>1732</v>
      </c>
      <c r="C17" s="135"/>
      <c r="D17" s="79" t="s">
        <v>917</v>
      </c>
      <c r="E17" s="137"/>
      <c r="F17" s="88">
        <v>42270.49097222222</v>
      </c>
      <c r="G17" s="88">
        <v>42270.49375</v>
      </c>
      <c r="H17" s="156"/>
      <c r="I17" s="156"/>
      <c r="J17" s="102"/>
      <c r="K17" s="102"/>
      <c r="L17" s="102"/>
      <c r="M17" s="102"/>
      <c r="N17" s="102"/>
      <c r="O17" s="79">
        <v>3.3</v>
      </c>
      <c r="P17" s="135"/>
      <c r="Q17" s="135"/>
      <c r="R17" s="102"/>
      <c r="S17" s="102" t="s">
        <v>879</v>
      </c>
      <c r="T17" s="135"/>
      <c r="U17" s="135"/>
      <c r="V17" s="134"/>
      <c r="W17" s="79">
        <v>1</v>
      </c>
      <c r="X17" s="102"/>
      <c r="Y17" s="135"/>
      <c r="Z17" s="135"/>
      <c r="AA17" s="135"/>
      <c r="AB17" s="79" t="s">
        <v>837</v>
      </c>
      <c r="AC17" s="79" t="s">
        <v>1899</v>
      </c>
      <c r="AD17" s="135"/>
      <c r="AE17" s="139"/>
      <c r="AF17" s="126"/>
    </row>
    <row r="18" spans="2:32" ht="12.75">
      <c r="B18" s="99" t="s">
        <v>1733</v>
      </c>
      <c r="C18" s="135"/>
      <c r="D18" s="79" t="s">
        <v>917</v>
      </c>
      <c r="E18" s="137"/>
      <c r="F18" s="88">
        <v>42270.044444444444</v>
      </c>
      <c r="G18" s="88">
        <v>42270.549305555556</v>
      </c>
      <c r="H18" s="156"/>
      <c r="I18" s="156"/>
      <c r="J18" s="102"/>
      <c r="K18" s="102"/>
      <c r="L18" s="102"/>
      <c r="M18" s="102"/>
      <c r="N18" s="102"/>
      <c r="O18" s="79">
        <v>1.7</v>
      </c>
      <c r="P18" s="135"/>
      <c r="Q18" s="135"/>
      <c r="R18" s="102"/>
      <c r="S18" s="102" t="s">
        <v>879</v>
      </c>
      <c r="T18" s="135"/>
      <c r="U18" s="135"/>
      <c r="V18" s="134"/>
      <c r="W18" s="79">
        <v>1</v>
      </c>
      <c r="X18" s="102"/>
      <c r="Y18" s="135"/>
      <c r="Z18" s="135"/>
      <c r="AA18" s="135"/>
      <c r="AB18" s="79" t="s">
        <v>837</v>
      </c>
      <c r="AC18" s="79" t="s">
        <v>1899</v>
      </c>
      <c r="AD18" s="135"/>
      <c r="AE18" s="139"/>
      <c r="AF18" s="126"/>
    </row>
    <row r="19" spans="2:32" ht="12.75">
      <c r="B19" s="99" t="s">
        <v>1734</v>
      </c>
      <c r="C19" s="135"/>
      <c r="D19" s="79" t="s">
        <v>917</v>
      </c>
      <c r="E19" s="137"/>
      <c r="F19" s="88">
        <v>42270.43472222222</v>
      </c>
      <c r="G19" s="88">
        <v>42270.447222222225</v>
      </c>
      <c r="H19" s="156"/>
      <c r="I19" s="156"/>
      <c r="J19" s="102"/>
      <c r="K19" s="102"/>
      <c r="L19" s="102"/>
      <c r="M19" s="102"/>
      <c r="N19" s="102"/>
      <c r="O19" s="79">
        <v>23</v>
      </c>
      <c r="P19" s="135"/>
      <c r="Q19" s="135"/>
      <c r="R19" s="102"/>
      <c r="S19" s="102" t="s">
        <v>879</v>
      </c>
      <c r="T19" s="135"/>
      <c r="U19" s="135"/>
      <c r="V19" s="134"/>
      <c r="W19" s="79">
        <v>1</v>
      </c>
      <c r="X19" s="102"/>
      <c r="Y19" s="135"/>
      <c r="Z19" s="135"/>
      <c r="AA19" s="135"/>
      <c r="AB19" s="79" t="s">
        <v>837</v>
      </c>
      <c r="AC19" s="79" t="s">
        <v>1899</v>
      </c>
      <c r="AD19" s="135"/>
      <c r="AE19" s="139"/>
      <c r="AF19" s="126"/>
    </row>
    <row r="20" spans="2:32" ht="12.75">
      <c r="B20" s="99" t="s">
        <v>1735</v>
      </c>
      <c r="C20" s="135"/>
      <c r="D20" s="79" t="s">
        <v>917</v>
      </c>
      <c r="E20" s="137"/>
      <c r="F20" s="88">
        <v>42300.46041666667</v>
      </c>
      <c r="G20" s="88">
        <v>42300.475694444445</v>
      </c>
      <c r="H20" s="156"/>
      <c r="I20" s="156"/>
      <c r="J20" s="102"/>
      <c r="K20" s="102"/>
      <c r="L20" s="102"/>
      <c r="M20" s="102"/>
      <c r="N20" s="102"/>
      <c r="O20" s="102">
        <v>1.6</v>
      </c>
      <c r="P20" s="135"/>
      <c r="Q20" s="135"/>
      <c r="R20" s="102"/>
      <c r="S20" s="102" t="s">
        <v>879</v>
      </c>
      <c r="T20" s="135"/>
      <c r="U20" s="135"/>
      <c r="V20" s="134"/>
      <c r="W20" s="79">
        <v>1</v>
      </c>
      <c r="X20" s="102"/>
      <c r="Y20" s="135"/>
      <c r="Z20" s="135"/>
      <c r="AA20" s="135"/>
      <c r="AB20" s="79" t="s">
        <v>837</v>
      </c>
      <c r="AC20" s="79" t="s">
        <v>1899</v>
      </c>
      <c r="AD20" s="135"/>
      <c r="AE20" s="139"/>
      <c r="AF20" s="126"/>
    </row>
    <row r="21" spans="2:32" ht="12.75">
      <c r="B21" s="99" t="s">
        <v>1736</v>
      </c>
      <c r="C21" s="135"/>
      <c r="D21" s="79" t="s">
        <v>917</v>
      </c>
      <c r="E21" s="137"/>
      <c r="F21" s="88">
        <v>42297.52569444444</v>
      </c>
      <c r="G21" s="88">
        <v>42297.53402777778</v>
      </c>
      <c r="H21" s="156"/>
      <c r="I21" s="156"/>
      <c r="J21" s="102"/>
      <c r="K21" s="102"/>
      <c r="L21" s="102"/>
      <c r="M21" s="102"/>
      <c r="N21" s="102"/>
      <c r="O21" s="102">
        <v>27.8</v>
      </c>
      <c r="P21" s="135"/>
      <c r="Q21" s="135"/>
      <c r="R21" s="102"/>
      <c r="S21" s="102" t="s">
        <v>879</v>
      </c>
      <c r="T21" s="135"/>
      <c r="U21" s="135"/>
      <c r="V21" s="134"/>
      <c r="W21" s="79">
        <v>1</v>
      </c>
      <c r="X21" s="102"/>
      <c r="Y21" s="135"/>
      <c r="Z21" s="135"/>
      <c r="AA21" s="135"/>
      <c r="AB21" s="79" t="s">
        <v>837</v>
      </c>
      <c r="AC21" s="79" t="s">
        <v>1899</v>
      </c>
      <c r="AD21" s="135"/>
      <c r="AE21" s="139"/>
      <c r="AF21" s="126"/>
    </row>
    <row r="22" spans="2:32" ht="12.75">
      <c r="B22" s="100" t="s">
        <v>1746</v>
      </c>
      <c r="C22" s="135"/>
      <c r="D22" s="79" t="s">
        <v>917</v>
      </c>
      <c r="E22" s="137"/>
      <c r="F22" s="88">
        <v>42297.48611111111</v>
      </c>
      <c r="G22" s="88">
        <v>42297.504166666666</v>
      </c>
      <c r="H22" s="156"/>
      <c r="I22" s="156"/>
      <c r="J22" s="102"/>
      <c r="K22" s="102"/>
      <c r="L22" s="102"/>
      <c r="M22" s="102"/>
      <c r="N22" s="102"/>
      <c r="O22" s="102">
        <v>2.1</v>
      </c>
      <c r="P22" s="135"/>
      <c r="Q22" s="135"/>
      <c r="R22" s="102"/>
      <c r="S22" s="102" t="s">
        <v>879</v>
      </c>
      <c r="T22" s="135"/>
      <c r="U22" s="135"/>
      <c r="V22" s="134"/>
      <c r="W22" s="79">
        <v>1</v>
      </c>
      <c r="X22" s="102"/>
      <c r="Y22" s="135"/>
      <c r="Z22" s="135"/>
      <c r="AA22" s="135"/>
      <c r="AB22" s="79" t="s">
        <v>837</v>
      </c>
      <c r="AC22" s="79" t="s">
        <v>1899</v>
      </c>
      <c r="AD22" s="135"/>
      <c r="AE22" s="139"/>
      <c r="AF22" s="126"/>
    </row>
    <row r="23" spans="2:32" ht="12.75">
      <c r="B23" s="100" t="s">
        <v>1737</v>
      </c>
      <c r="C23" s="135"/>
      <c r="D23" s="79" t="s">
        <v>917</v>
      </c>
      <c r="E23" s="137"/>
      <c r="F23" s="88">
        <v>42297.396527777775</v>
      </c>
      <c r="G23" s="88">
        <v>42297.407638888886</v>
      </c>
      <c r="H23" s="156"/>
      <c r="I23" s="156"/>
      <c r="J23" s="102"/>
      <c r="K23" s="102"/>
      <c r="L23" s="102"/>
      <c r="M23" s="102"/>
      <c r="N23" s="102"/>
      <c r="O23" s="102">
        <v>34</v>
      </c>
      <c r="P23" s="135"/>
      <c r="Q23" s="135"/>
      <c r="R23" s="102"/>
      <c r="S23" s="102" t="s">
        <v>879</v>
      </c>
      <c r="T23" s="135"/>
      <c r="U23" s="135"/>
      <c r="V23" s="134"/>
      <c r="W23" s="79">
        <v>1</v>
      </c>
      <c r="X23" s="102"/>
      <c r="Y23" s="135"/>
      <c r="Z23" s="135"/>
      <c r="AA23" s="135"/>
      <c r="AB23" s="79" t="s">
        <v>837</v>
      </c>
      <c r="AC23" s="79" t="s">
        <v>1899</v>
      </c>
      <c r="AD23" s="135"/>
      <c r="AE23" s="139"/>
      <c r="AF23" s="126"/>
    </row>
    <row r="24" spans="2:32" ht="12.75">
      <c r="B24" s="100" t="s">
        <v>1738</v>
      </c>
      <c r="C24" s="135"/>
      <c r="D24" s="79" t="s">
        <v>917</v>
      </c>
      <c r="E24" s="137"/>
      <c r="F24" s="88">
        <v>42297.361805555556</v>
      </c>
      <c r="G24" s="88">
        <v>42297.37152777778</v>
      </c>
      <c r="H24" s="156"/>
      <c r="I24" s="156"/>
      <c r="J24" s="102"/>
      <c r="K24" s="102"/>
      <c r="L24" s="102"/>
      <c r="M24" s="102"/>
      <c r="N24" s="102"/>
      <c r="O24" s="102">
        <v>8.8</v>
      </c>
      <c r="P24" s="135"/>
      <c r="Q24" s="135"/>
      <c r="R24" s="102"/>
      <c r="S24" s="102" t="s">
        <v>879</v>
      </c>
      <c r="T24" s="135"/>
      <c r="U24" s="135"/>
      <c r="V24" s="134"/>
      <c r="W24" s="79">
        <v>1</v>
      </c>
      <c r="X24" s="102"/>
      <c r="Y24" s="135"/>
      <c r="Z24" s="135"/>
      <c r="AA24" s="135"/>
      <c r="AB24" s="79" t="s">
        <v>837</v>
      </c>
      <c r="AC24" s="79" t="s">
        <v>1899</v>
      </c>
      <c r="AD24" s="135"/>
      <c r="AE24" s="139"/>
      <c r="AF24" s="126"/>
    </row>
    <row r="25" spans="2:32" ht="12.75">
      <c r="B25" s="100" t="s">
        <v>1739</v>
      </c>
      <c r="C25" s="135"/>
      <c r="D25" s="79" t="s">
        <v>917</v>
      </c>
      <c r="E25" s="137"/>
      <c r="F25" s="88">
        <v>42297.42638888889</v>
      </c>
      <c r="G25" s="88">
        <v>42297.436111111114</v>
      </c>
      <c r="H25" s="156"/>
      <c r="I25" s="156"/>
      <c r="J25" s="102"/>
      <c r="K25" s="102"/>
      <c r="L25" s="102"/>
      <c r="M25" s="102"/>
      <c r="N25" s="102"/>
      <c r="O25" s="102">
        <v>126.5</v>
      </c>
      <c r="P25" s="135"/>
      <c r="Q25" s="135"/>
      <c r="R25" s="102"/>
      <c r="S25" s="102" t="s">
        <v>879</v>
      </c>
      <c r="T25" s="135"/>
      <c r="U25" s="135"/>
      <c r="V25" s="134"/>
      <c r="W25" s="79">
        <v>1</v>
      </c>
      <c r="X25" s="102"/>
      <c r="Y25" s="135"/>
      <c r="Z25" s="135"/>
      <c r="AA25" s="135"/>
      <c r="AB25" s="79" t="s">
        <v>837</v>
      </c>
      <c r="AC25" s="79" t="s">
        <v>1899</v>
      </c>
      <c r="AD25" s="135"/>
      <c r="AE25" s="139"/>
      <c r="AF25" s="126"/>
    </row>
    <row r="26" spans="2:32" ht="12.75">
      <c r="B26" s="99" t="s">
        <v>1740</v>
      </c>
      <c r="C26" s="135"/>
      <c r="D26" s="79" t="s">
        <v>917</v>
      </c>
      <c r="E26" s="137"/>
      <c r="F26" s="156">
        <v>42307.35</v>
      </c>
      <c r="G26" s="156">
        <v>42307.35486111111</v>
      </c>
      <c r="H26" s="156"/>
      <c r="I26" s="156"/>
      <c r="J26" s="102"/>
      <c r="K26" s="102"/>
      <c r="L26" s="102"/>
      <c r="M26" s="102"/>
      <c r="N26" s="102"/>
      <c r="O26" s="102">
        <v>18.5</v>
      </c>
      <c r="P26" s="135"/>
      <c r="Q26" s="135"/>
      <c r="R26" s="102"/>
      <c r="S26" s="102" t="s">
        <v>879</v>
      </c>
      <c r="T26" s="135"/>
      <c r="U26" s="135"/>
      <c r="V26" s="134"/>
      <c r="W26" s="79">
        <v>1</v>
      </c>
      <c r="X26" s="102"/>
      <c r="Y26" s="135"/>
      <c r="Z26" s="135"/>
      <c r="AA26" s="135"/>
      <c r="AB26" s="79" t="s">
        <v>837</v>
      </c>
      <c r="AC26" s="79" t="s">
        <v>1899</v>
      </c>
      <c r="AD26" s="135"/>
      <c r="AE26" s="139"/>
      <c r="AF26" s="126"/>
    </row>
    <row r="27" spans="2:32" ht="12.75">
      <c r="B27" s="99" t="s">
        <v>1741</v>
      </c>
      <c r="C27" s="135"/>
      <c r="D27" s="79" t="s">
        <v>917</v>
      </c>
      <c r="E27" s="137"/>
      <c r="F27" s="156">
        <v>42307.37777777778</v>
      </c>
      <c r="G27" s="156">
        <v>42307.38680555556</v>
      </c>
      <c r="H27" s="156"/>
      <c r="I27" s="156"/>
      <c r="J27" s="102"/>
      <c r="K27" s="102"/>
      <c r="L27" s="102"/>
      <c r="M27" s="102"/>
      <c r="N27" s="102"/>
      <c r="O27" s="102">
        <v>72.5</v>
      </c>
      <c r="P27" s="135"/>
      <c r="Q27" s="135"/>
      <c r="R27" s="102"/>
      <c r="S27" s="102" t="s">
        <v>879</v>
      </c>
      <c r="T27" s="135"/>
      <c r="U27" s="135"/>
      <c r="V27" s="134"/>
      <c r="W27" s="79">
        <v>1</v>
      </c>
      <c r="X27" s="102"/>
      <c r="Y27" s="135"/>
      <c r="Z27" s="135"/>
      <c r="AA27" s="135"/>
      <c r="AB27" s="79" t="s">
        <v>837</v>
      </c>
      <c r="AC27" s="79" t="s">
        <v>1899</v>
      </c>
      <c r="AD27" s="135"/>
      <c r="AE27" s="139"/>
      <c r="AF27" s="126"/>
    </row>
    <row r="28" spans="2:32" ht="12.75">
      <c r="B28" s="99" t="s">
        <v>1742</v>
      </c>
      <c r="C28" s="135"/>
      <c r="D28" s="79" t="s">
        <v>917</v>
      </c>
      <c r="E28" s="137"/>
      <c r="F28" s="156">
        <v>42307.41736111111</v>
      </c>
      <c r="G28" s="156">
        <v>42307.427777777775</v>
      </c>
      <c r="H28" s="156"/>
      <c r="I28" s="156"/>
      <c r="J28" s="102"/>
      <c r="K28" s="102"/>
      <c r="L28" s="102"/>
      <c r="M28" s="102"/>
      <c r="N28" s="102"/>
      <c r="O28" s="102">
        <v>4</v>
      </c>
      <c r="P28" s="135"/>
      <c r="Q28" s="135"/>
      <c r="R28" s="102"/>
      <c r="S28" s="102" t="s">
        <v>879</v>
      </c>
      <c r="T28" s="135"/>
      <c r="U28" s="135"/>
      <c r="V28" s="134"/>
      <c r="W28" s="79">
        <v>1</v>
      </c>
      <c r="X28" s="102"/>
      <c r="Y28" s="135"/>
      <c r="Z28" s="135"/>
      <c r="AA28" s="135"/>
      <c r="AB28" s="79" t="s">
        <v>837</v>
      </c>
      <c r="AC28" s="79" t="s">
        <v>1899</v>
      </c>
      <c r="AD28" s="135"/>
      <c r="AE28" s="139"/>
      <c r="AF28" s="126"/>
    </row>
    <row r="29" spans="2:32" ht="12.75">
      <c r="B29" s="99" t="s">
        <v>1743</v>
      </c>
      <c r="C29" s="135"/>
      <c r="D29" s="79" t="s">
        <v>917</v>
      </c>
      <c r="E29" s="137"/>
      <c r="F29" s="88">
        <v>42300.339583333334</v>
      </c>
      <c r="G29" s="88">
        <v>42300.35</v>
      </c>
      <c r="H29" s="156"/>
      <c r="I29" s="156"/>
      <c r="J29" s="102"/>
      <c r="K29" s="102"/>
      <c r="L29" s="102"/>
      <c r="M29" s="102"/>
      <c r="N29" s="102"/>
      <c r="O29" s="79">
        <v>5.7</v>
      </c>
      <c r="P29" s="135"/>
      <c r="Q29" s="135"/>
      <c r="R29" s="102"/>
      <c r="S29" s="102" t="s">
        <v>879</v>
      </c>
      <c r="T29" s="135"/>
      <c r="U29" s="135"/>
      <c r="V29" s="134"/>
      <c r="W29" s="79">
        <v>1</v>
      </c>
      <c r="X29" s="102"/>
      <c r="Y29" s="135"/>
      <c r="Z29" s="135"/>
      <c r="AA29" s="135"/>
      <c r="AB29" s="79" t="s">
        <v>837</v>
      </c>
      <c r="AC29" s="79" t="s">
        <v>1899</v>
      </c>
      <c r="AD29" s="135"/>
      <c r="AE29" s="139"/>
      <c r="AF29" s="126"/>
    </row>
    <row r="30" spans="2:32" ht="12.75">
      <c r="B30" s="99" t="s">
        <v>1744</v>
      </c>
      <c r="C30" s="135"/>
      <c r="D30" s="79" t="s">
        <v>917</v>
      </c>
      <c r="E30" s="137"/>
      <c r="F30" s="88">
        <v>42300.38402777778</v>
      </c>
      <c r="G30" s="88">
        <v>42300.39375</v>
      </c>
      <c r="H30" s="156"/>
      <c r="I30" s="156"/>
      <c r="J30" s="102"/>
      <c r="K30" s="102"/>
      <c r="L30" s="102"/>
      <c r="M30" s="102"/>
      <c r="N30" s="102"/>
      <c r="O30" s="79">
        <v>6.2</v>
      </c>
      <c r="P30" s="135"/>
      <c r="Q30" s="135"/>
      <c r="R30" s="102"/>
      <c r="S30" s="102" t="s">
        <v>879</v>
      </c>
      <c r="T30" s="135"/>
      <c r="U30" s="135"/>
      <c r="V30" s="134"/>
      <c r="W30" s="79">
        <v>1</v>
      </c>
      <c r="X30" s="102"/>
      <c r="Y30" s="135"/>
      <c r="Z30" s="135"/>
      <c r="AA30" s="135"/>
      <c r="AB30" s="79" t="s">
        <v>837</v>
      </c>
      <c r="AC30" s="79" t="s">
        <v>1899</v>
      </c>
      <c r="AD30" s="135"/>
      <c r="AE30" s="139"/>
      <c r="AF30" s="126"/>
    </row>
    <row r="31" spans="2:32" ht="12.75">
      <c r="B31" s="99" t="s">
        <v>1745</v>
      </c>
      <c r="C31" s="135"/>
      <c r="D31" s="79" t="s">
        <v>917</v>
      </c>
      <c r="E31" s="137"/>
      <c r="F31" s="88">
        <v>42300.31319444445</v>
      </c>
      <c r="G31" s="88">
        <v>42300.32152777778</v>
      </c>
      <c r="H31" s="156"/>
      <c r="I31" s="156"/>
      <c r="J31" s="102"/>
      <c r="K31" s="102"/>
      <c r="L31" s="102"/>
      <c r="M31" s="102"/>
      <c r="N31" s="102"/>
      <c r="O31" s="79">
        <v>4.2</v>
      </c>
      <c r="P31" s="135"/>
      <c r="Q31" s="135"/>
      <c r="R31" s="102"/>
      <c r="S31" s="102" t="s">
        <v>879</v>
      </c>
      <c r="T31" s="135"/>
      <c r="U31" s="135"/>
      <c r="V31" s="134"/>
      <c r="W31" s="79">
        <v>1</v>
      </c>
      <c r="X31" s="102"/>
      <c r="Y31" s="135"/>
      <c r="Z31" s="135"/>
      <c r="AA31" s="135"/>
      <c r="AB31" s="79" t="s">
        <v>837</v>
      </c>
      <c r="AC31" s="79" t="s">
        <v>1899</v>
      </c>
      <c r="AD31" s="135"/>
      <c r="AE31" s="139"/>
      <c r="AF31" s="126"/>
    </row>
    <row r="32" spans="2:32" ht="12.75">
      <c r="B32" s="157" t="s">
        <v>1938</v>
      </c>
      <c r="D32" s="79" t="s">
        <v>824</v>
      </c>
      <c r="F32" s="88">
        <v>42292.32361111111</v>
      </c>
      <c r="G32" s="88">
        <v>42292.65694444445</v>
      </c>
      <c r="H32" s="88">
        <v>42292.666666666664</v>
      </c>
      <c r="I32" s="88">
        <v>42292.711805555555</v>
      </c>
      <c r="J32" s="79">
        <v>30</v>
      </c>
      <c r="K32" s="79" t="s">
        <v>900</v>
      </c>
      <c r="L32" s="79" t="s">
        <v>895</v>
      </c>
      <c r="M32" s="79">
        <v>1400</v>
      </c>
      <c r="N32" s="79">
        <v>0.012</v>
      </c>
      <c r="R32" s="79">
        <v>8</v>
      </c>
      <c r="S32" s="102" t="s">
        <v>879</v>
      </c>
      <c r="W32" s="79">
        <v>2</v>
      </c>
      <c r="X32" s="79" t="s">
        <v>1937</v>
      </c>
      <c r="AB32" s="79" t="s">
        <v>837</v>
      </c>
      <c r="AC32" s="79" t="s">
        <v>1899</v>
      </c>
      <c r="AD32" s="79">
        <v>1</v>
      </c>
      <c r="AE32" s="89" t="s">
        <v>2420</v>
      </c>
      <c r="AF32" s="67" t="s">
        <v>2421</v>
      </c>
    </row>
    <row r="33" spans="2:32" ht="12.75">
      <c r="B33" s="157" t="s">
        <v>1941</v>
      </c>
      <c r="D33" s="79" t="s">
        <v>824</v>
      </c>
      <c r="F33" s="88">
        <v>42289.32361111111</v>
      </c>
      <c r="G33" s="88">
        <v>42289.65694444445</v>
      </c>
      <c r="H33" s="88">
        <v>42289.666666666664</v>
      </c>
      <c r="I33" s="88">
        <v>42289.69861111111</v>
      </c>
      <c r="J33" s="79">
        <v>10</v>
      </c>
      <c r="K33" s="79" t="s">
        <v>900</v>
      </c>
      <c r="L33" s="79" t="s">
        <v>895</v>
      </c>
      <c r="M33" s="79">
        <v>1375</v>
      </c>
      <c r="N33" s="79">
        <v>0.016</v>
      </c>
      <c r="R33" s="79">
        <v>8</v>
      </c>
      <c r="S33" s="102" t="s">
        <v>879</v>
      </c>
      <c r="W33" s="79">
        <v>2</v>
      </c>
      <c r="X33" s="79" t="s">
        <v>1727</v>
      </c>
      <c r="AB33" s="79" t="s">
        <v>837</v>
      </c>
      <c r="AC33" s="79" t="s">
        <v>1899</v>
      </c>
      <c r="AD33" s="79">
        <v>1</v>
      </c>
      <c r="AE33" s="89" t="s">
        <v>2424</v>
      </c>
      <c r="AF33" s="67" t="s">
        <v>2425</v>
      </c>
    </row>
    <row r="34" ht="12.75">
      <c r="B34" s="157"/>
    </row>
    <row r="35" ht="12.75">
      <c r="B35" s="157"/>
    </row>
  </sheetData>
  <sheetProtection/>
  <mergeCells count="1">
    <mergeCell ref="A3:A7"/>
  </mergeCells>
  <dataValidations count="7">
    <dataValidation type="list" allowBlank="1" showInputMessage="1" showErrorMessage="1" sqref="B1:B7 B36:B65536 A1:A65536">
      <formula1>WellName</formula1>
    </dataValidation>
    <dataValidation type="list" allowBlank="1" showInputMessage="1" showErrorMessage="1" sqref="Y1 Y3:Y65536">
      <formula1>SOURCE</formula1>
    </dataValidation>
    <dataValidation type="list" allowBlank="1" showInputMessage="1" showErrorMessage="1" sqref="AB1:AB65536">
      <formula1>AQUIFER</formula1>
    </dataValidation>
    <dataValidation type="list" allowBlank="1" showInputMessage="1" showErrorMessage="1" sqref="S1:S65536">
      <formula1>AQUIFER_TYPE</formula1>
    </dataValidation>
    <dataValidation type="list" allowBlank="1" showInputMessage="1" showErrorMessage="1" sqref="L1:L65536">
      <formula1>RATE_MEASUREMENT_METHOD</formula1>
    </dataValidation>
    <dataValidation type="list" allowBlank="1" showInputMessage="1" showErrorMessage="1" sqref="K1:K65536">
      <formula1>FLOW_RATE_TYPE</formula1>
    </dataValidation>
    <dataValidation type="list" allowBlank="1" showInputMessage="1" showErrorMessage="1" sqref="D1:D65536">
      <formula1>TEST_TYPE</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1:K42"/>
  <sheetViews>
    <sheetView zoomScalePageLayoutView="0" workbookViewId="0" topLeftCell="A1">
      <selection activeCell="H43" sqref="H43"/>
    </sheetView>
  </sheetViews>
  <sheetFormatPr defaultColWidth="9.140625" defaultRowHeight="12.75"/>
  <cols>
    <col min="1" max="1" width="11.421875" style="58" customWidth="1"/>
    <col min="2" max="2" width="19.421875" style="59" bestFit="1" customWidth="1"/>
    <col min="3" max="3" width="21.8515625" style="79" customWidth="1"/>
    <col min="4" max="5" width="11.421875" style="60" customWidth="1"/>
    <col min="6" max="6" width="14.28125" style="79" customWidth="1"/>
    <col min="7" max="7" width="11.7109375" style="89" customWidth="1"/>
    <col min="8" max="9" width="11.28125" style="89" customWidth="1"/>
    <col min="10" max="10" width="20.8515625" style="79" customWidth="1"/>
    <col min="11" max="11" width="23.421875" style="67" bestFit="1" customWidth="1"/>
  </cols>
  <sheetData>
    <row r="1" spans="1:11" ht="13.5" thickBot="1">
      <c r="A1" s="4"/>
      <c r="B1" s="5" t="s">
        <v>519</v>
      </c>
      <c r="C1" s="6" t="s">
        <v>520</v>
      </c>
      <c r="D1" s="47" t="s">
        <v>521</v>
      </c>
      <c r="E1" s="47" t="s">
        <v>522</v>
      </c>
      <c r="F1" s="90" t="s">
        <v>523</v>
      </c>
      <c r="G1" s="8" t="s">
        <v>452</v>
      </c>
      <c r="H1" s="8" t="s">
        <v>453</v>
      </c>
      <c r="I1" s="8" t="s">
        <v>456</v>
      </c>
      <c r="J1" s="8" t="s">
        <v>524</v>
      </c>
      <c r="K1" s="10" t="s">
        <v>525</v>
      </c>
    </row>
    <row r="2" spans="1:11" ht="102.75" thickBot="1">
      <c r="A2" s="11" t="s">
        <v>1572</v>
      </c>
      <c r="B2" s="12" t="s">
        <v>430</v>
      </c>
      <c r="C2" s="13" t="s">
        <v>526</v>
      </c>
      <c r="D2" s="49" t="s">
        <v>527</v>
      </c>
      <c r="E2" s="49" t="s">
        <v>528</v>
      </c>
      <c r="F2" s="91" t="s">
        <v>529</v>
      </c>
      <c r="G2" s="15" t="s">
        <v>481</v>
      </c>
      <c r="H2" s="15" t="s">
        <v>482</v>
      </c>
      <c r="I2" s="15" t="s">
        <v>485</v>
      </c>
      <c r="J2" s="15" t="s">
        <v>530</v>
      </c>
      <c r="K2" s="18" t="s">
        <v>531</v>
      </c>
    </row>
    <row r="3" spans="1:11" ht="12.75">
      <c r="A3" s="170" t="s">
        <v>10</v>
      </c>
      <c r="B3" s="51" t="s">
        <v>532</v>
      </c>
      <c r="C3" s="73" t="s">
        <v>858</v>
      </c>
      <c r="D3" s="52">
        <v>47.1</v>
      </c>
      <c r="E3" s="52">
        <v>1.1</v>
      </c>
      <c r="F3" s="92" t="s">
        <v>895</v>
      </c>
      <c r="G3" s="74">
        <v>198500</v>
      </c>
      <c r="H3" s="74">
        <v>0.00085</v>
      </c>
      <c r="I3" s="74">
        <v>0.257</v>
      </c>
      <c r="J3" s="74">
        <v>198500</v>
      </c>
      <c r="K3" s="62">
        <v>260</v>
      </c>
    </row>
    <row r="4" spans="1:11" ht="12.75">
      <c r="A4" s="171"/>
      <c r="B4" s="54" t="s">
        <v>533</v>
      </c>
      <c r="C4" s="73" t="s">
        <v>860</v>
      </c>
      <c r="D4" s="52">
        <v>42.55</v>
      </c>
      <c r="E4" s="52">
        <v>4</v>
      </c>
      <c r="F4" s="92" t="s">
        <v>895</v>
      </c>
      <c r="G4" s="74">
        <v>24064.17</v>
      </c>
      <c r="H4" s="74">
        <v>0.00017</v>
      </c>
      <c r="I4" s="74">
        <v>0.0056</v>
      </c>
      <c r="J4" s="74">
        <v>24064.17</v>
      </c>
      <c r="K4" s="62">
        <v>367</v>
      </c>
    </row>
    <row r="5" spans="1:11" ht="12.75">
      <c r="A5" s="171"/>
      <c r="B5" s="54" t="s">
        <v>534</v>
      </c>
      <c r="C5" s="73" t="s">
        <v>959</v>
      </c>
      <c r="D5" s="52">
        <v>32.9</v>
      </c>
      <c r="E5" s="52">
        <v>9.5</v>
      </c>
      <c r="F5" s="92" t="s">
        <v>895</v>
      </c>
      <c r="G5" s="74">
        <v>9044</v>
      </c>
      <c r="H5" s="74">
        <v>5E-05</v>
      </c>
      <c r="I5" s="74">
        <v>0.0002941</v>
      </c>
      <c r="J5" s="74">
        <v>9044</v>
      </c>
      <c r="K5" s="62">
        <v>433</v>
      </c>
    </row>
    <row r="6" spans="1:11" ht="13.5" thickBot="1">
      <c r="A6" s="171"/>
      <c r="B6" s="54" t="s">
        <v>534</v>
      </c>
      <c r="C6" s="73" t="s">
        <v>906</v>
      </c>
      <c r="D6" s="52">
        <v>32</v>
      </c>
      <c r="E6" s="52">
        <v>6.1</v>
      </c>
      <c r="F6" s="92" t="s">
        <v>895</v>
      </c>
      <c r="G6" s="74">
        <v>15989.3</v>
      </c>
      <c r="H6" s="74">
        <v>0.0003705</v>
      </c>
      <c r="I6" s="74">
        <v>0.0002032</v>
      </c>
      <c r="J6" s="74">
        <v>15989.3</v>
      </c>
      <c r="K6" s="62">
        <v>365</v>
      </c>
    </row>
    <row r="7" spans="1:11" ht="12.75">
      <c r="A7" s="63"/>
      <c r="B7" s="99" t="s">
        <v>1723</v>
      </c>
      <c r="C7" s="77" t="s">
        <v>852</v>
      </c>
      <c r="D7" s="65">
        <v>12.52</v>
      </c>
      <c r="E7" s="65" t="s">
        <v>1900</v>
      </c>
      <c r="F7" s="77" t="s">
        <v>895</v>
      </c>
      <c r="G7" s="159"/>
      <c r="H7" s="159"/>
      <c r="I7" s="138"/>
      <c r="J7" s="133"/>
      <c r="K7" s="125"/>
    </row>
    <row r="8" spans="2:11" ht="12.75">
      <c r="B8" s="99" t="s">
        <v>1724</v>
      </c>
      <c r="C8" s="79" t="s">
        <v>852</v>
      </c>
      <c r="D8" s="60">
        <v>13.2</v>
      </c>
      <c r="E8" s="60" t="s">
        <v>1900</v>
      </c>
      <c r="F8" s="79" t="s">
        <v>895</v>
      </c>
      <c r="G8" s="160"/>
      <c r="H8" s="160"/>
      <c r="I8" s="139"/>
      <c r="J8" s="135"/>
      <c r="K8" s="126"/>
    </row>
    <row r="9" spans="2:11" ht="12.75">
      <c r="B9" s="99" t="s">
        <v>1725</v>
      </c>
      <c r="C9" s="79" t="s">
        <v>852</v>
      </c>
      <c r="D9" s="60">
        <v>13.73</v>
      </c>
      <c r="E9" s="60" t="s">
        <v>1901</v>
      </c>
      <c r="F9" s="79" t="s">
        <v>895</v>
      </c>
      <c r="G9" s="160"/>
      <c r="H9" s="160"/>
      <c r="I9" s="139"/>
      <c r="J9" s="135"/>
      <c r="K9" s="126"/>
    </row>
    <row r="10" spans="2:11" ht="12.75">
      <c r="B10" s="99" t="s">
        <v>1726</v>
      </c>
      <c r="C10" s="79" t="s">
        <v>852</v>
      </c>
      <c r="D10" s="60">
        <v>4.43</v>
      </c>
      <c r="E10" s="60" t="s">
        <v>1904</v>
      </c>
      <c r="F10" s="79" t="s">
        <v>895</v>
      </c>
      <c r="G10" s="160"/>
      <c r="H10" s="160"/>
      <c r="I10" s="139"/>
      <c r="J10" s="135"/>
      <c r="K10" s="126"/>
    </row>
    <row r="11" spans="2:11" ht="12.75">
      <c r="B11" s="99" t="s">
        <v>1727</v>
      </c>
      <c r="C11" s="79" t="s">
        <v>852</v>
      </c>
      <c r="D11" s="60">
        <v>4.44</v>
      </c>
      <c r="E11" s="60" t="s">
        <v>1904</v>
      </c>
      <c r="F11" s="79" t="s">
        <v>895</v>
      </c>
      <c r="G11" s="160"/>
      <c r="H11" s="160"/>
      <c r="I11" s="139"/>
      <c r="J11" s="135"/>
      <c r="K11" s="126"/>
    </row>
    <row r="12" spans="2:11" ht="12.75">
      <c r="B12" s="99" t="s">
        <v>1728</v>
      </c>
      <c r="C12" s="79" t="s">
        <v>852</v>
      </c>
      <c r="D12" s="60">
        <v>4.59</v>
      </c>
      <c r="E12" s="60" t="s">
        <v>1904</v>
      </c>
      <c r="F12" s="79" t="s">
        <v>895</v>
      </c>
      <c r="G12" s="160"/>
      <c r="H12" s="160"/>
      <c r="I12" s="139"/>
      <c r="J12" s="135"/>
      <c r="K12" s="126"/>
    </row>
    <row r="13" spans="2:11" ht="12.75">
      <c r="B13" s="99" t="s">
        <v>1729</v>
      </c>
      <c r="C13" s="79" t="s">
        <v>852</v>
      </c>
      <c r="D13" s="60">
        <v>6.96</v>
      </c>
      <c r="E13" s="60" t="s">
        <v>1902</v>
      </c>
      <c r="F13" s="79" t="s">
        <v>895</v>
      </c>
      <c r="G13" s="160"/>
      <c r="H13" s="160"/>
      <c r="I13" s="139"/>
      <c r="J13" s="135"/>
      <c r="K13" s="126"/>
    </row>
    <row r="14" spans="2:11" ht="12.75">
      <c r="B14" s="99" t="s">
        <v>1730</v>
      </c>
      <c r="C14" s="79" t="s">
        <v>852</v>
      </c>
      <c r="D14" s="60">
        <v>6.87</v>
      </c>
      <c r="E14" s="60" t="s">
        <v>1900</v>
      </c>
      <c r="F14" s="79" t="s">
        <v>895</v>
      </c>
      <c r="G14" s="160"/>
      <c r="H14" s="160"/>
      <c r="I14" s="139"/>
      <c r="J14" s="135"/>
      <c r="K14" s="126"/>
    </row>
    <row r="15" spans="2:11" ht="12.75">
      <c r="B15" s="99" t="s">
        <v>1731</v>
      </c>
      <c r="C15" s="79" t="s">
        <v>852</v>
      </c>
      <c r="D15" s="60">
        <v>6.62</v>
      </c>
      <c r="E15" s="60" t="s">
        <v>1903</v>
      </c>
      <c r="F15" s="79" t="s">
        <v>895</v>
      </c>
      <c r="G15" s="160"/>
      <c r="H15" s="160"/>
      <c r="I15" s="139"/>
      <c r="J15" s="135"/>
      <c r="K15" s="126"/>
    </row>
    <row r="16" spans="2:11" ht="12.75">
      <c r="B16" s="99" t="s">
        <v>1732</v>
      </c>
      <c r="C16" s="79" t="s">
        <v>852</v>
      </c>
      <c r="D16" s="60">
        <v>7.05</v>
      </c>
      <c r="E16" s="60" t="s">
        <v>1902</v>
      </c>
      <c r="F16" s="79" t="s">
        <v>895</v>
      </c>
      <c r="G16" s="160"/>
      <c r="H16" s="160"/>
      <c r="I16" s="139"/>
      <c r="J16" s="135"/>
      <c r="K16" s="126"/>
    </row>
    <row r="17" spans="2:11" ht="12.75">
      <c r="B17" s="99" t="s">
        <v>1733</v>
      </c>
      <c r="C17" s="79" t="s">
        <v>852</v>
      </c>
      <c r="D17" s="60">
        <v>6.63</v>
      </c>
      <c r="E17" s="60" t="s">
        <v>1902</v>
      </c>
      <c r="F17" s="79" t="s">
        <v>895</v>
      </c>
      <c r="G17" s="160"/>
      <c r="H17" s="160"/>
      <c r="I17" s="139"/>
      <c r="J17" s="135"/>
      <c r="K17" s="126"/>
    </row>
    <row r="18" spans="2:11" ht="12.75">
      <c r="B18" s="99" t="s">
        <v>1734</v>
      </c>
      <c r="C18" s="79" t="s">
        <v>852</v>
      </c>
      <c r="D18" s="60">
        <v>6.12</v>
      </c>
      <c r="E18" s="60" t="s">
        <v>1903</v>
      </c>
      <c r="F18" s="79" t="s">
        <v>895</v>
      </c>
      <c r="G18" s="160"/>
      <c r="H18" s="160"/>
      <c r="I18" s="139"/>
      <c r="J18" s="135"/>
      <c r="K18" s="126"/>
    </row>
    <row r="19" spans="2:11" ht="12.75">
      <c r="B19" s="99" t="s">
        <v>1735</v>
      </c>
      <c r="C19" s="79" t="s">
        <v>852</v>
      </c>
      <c r="D19" s="60">
        <v>7.24</v>
      </c>
      <c r="E19" s="60" t="s">
        <v>1902</v>
      </c>
      <c r="F19" s="79" t="s">
        <v>895</v>
      </c>
      <c r="G19" s="160"/>
      <c r="H19" s="160"/>
      <c r="I19" s="139"/>
      <c r="J19" s="135"/>
      <c r="K19" s="126"/>
    </row>
    <row r="20" spans="2:11" ht="12.75">
      <c r="B20" s="99" t="s">
        <v>1736</v>
      </c>
      <c r="C20" s="79" t="s">
        <v>852</v>
      </c>
      <c r="D20" s="144">
        <v>7.35</v>
      </c>
      <c r="E20" s="144" t="s">
        <v>1902</v>
      </c>
      <c r="F20" s="79" t="s">
        <v>895</v>
      </c>
      <c r="G20" s="160"/>
      <c r="H20" s="160"/>
      <c r="I20" s="139"/>
      <c r="J20" s="135"/>
      <c r="K20" s="126"/>
    </row>
    <row r="21" spans="2:11" ht="12.75">
      <c r="B21" s="100" t="s">
        <v>1746</v>
      </c>
      <c r="C21" s="79" t="s">
        <v>852</v>
      </c>
      <c r="D21" s="144">
        <v>7.95</v>
      </c>
      <c r="E21" s="144" t="s">
        <v>1902</v>
      </c>
      <c r="F21" s="79" t="s">
        <v>895</v>
      </c>
      <c r="G21" s="160"/>
      <c r="H21" s="160"/>
      <c r="I21" s="139"/>
      <c r="J21" s="135"/>
      <c r="K21" s="126"/>
    </row>
    <row r="22" spans="2:11" ht="12.75">
      <c r="B22" s="100" t="s">
        <v>1737</v>
      </c>
      <c r="C22" s="79" t="s">
        <v>852</v>
      </c>
      <c r="D22" s="60">
        <v>3.63</v>
      </c>
      <c r="E22" s="60" t="s">
        <v>1904</v>
      </c>
      <c r="F22" s="79" t="s">
        <v>895</v>
      </c>
      <c r="G22" s="160"/>
      <c r="H22" s="160"/>
      <c r="I22" s="139"/>
      <c r="J22" s="135"/>
      <c r="K22" s="126"/>
    </row>
    <row r="23" spans="2:11" ht="12.75">
      <c r="B23" s="100" t="s">
        <v>1738</v>
      </c>
      <c r="C23" s="79" t="s">
        <v>852</v>
      </c>
      <c r="D23" s="60">
        <v>2.91</v>
      </c>
      <c r="E23" s="60" t="s">
        <v>1904</v>
      </c>
      <c r="F23" s="79" t="s">
        <v>895</v>
      </c>
      <c r="G23" s="160"/>
      <c r="H23" s="160"/>
      <c r="I23" s="139"/>
      <c r="J23" s="135"/>
      <c r="K23" s="126"/>
    </row>
    <row r="24" spans="2:11" ht="12.75">
      <c r="B24" s="100" t="s">
        <v>1739</v>
      </c>
      <c r="C24" s="79" t="s">
        <v>852</v>
      </c>
      <c r="D24" s="60">
        <v>3.03</v>
      </c>
      <c r="E24" s="60" t="s">
        <v>1904</v>
      </c>
      <c r="F24" s="79" t="s">
        <v>895</v>
      </c>
      <c r="G24" s="160"/>
      <c r="H24" s="160"/>
      <c r="I24" s="139"/>
      <c r="J24" s="135"/>
      <c r="K24" s="126"/>
    </row>
    <row r="25" spans="2:11" ht="12.75">
      <c r="B25" s="99" t="s">
        <v>1740</v>
      </c>
      <c r="C25" s="79" t="s">
        <v>852</v>
      </c>
      <c r="D25" s="144">
        <v>5.4</v>
      </c>
      <c r="E25" s="144" t="s">
        <v>1902</v>
      </c>
      <c r="F25" s="79" t="s">
        <v>895</v>
      </c>
      <c r="G25" s="160"/>
      <c r="H25" s="160"/>
      <c r="I25" s="139"/>
      <c r="J25" s="135"/>
      <c r="K25" s="126"/>
    </row>
    <row r="26" spans="2:11" ht="12.75">
      <c r="B26" s="99" t="s">
        <v>1741</v>
      </c>
      <c r="C26" s="79" t="s">
        <v>852</v>
      </c>
      <c r="D26" s="144">
        <v>5.38</v>
      </c>
      <c r="E26" s="144" t="s">
        <v>1902</v>
      </c>
      <c r="F26" s="79" t="s">
        <v>895</v>
      </c>
      <c r="G26" s="160"/>
      <c r="H26" s="160"/>
      <c r="I26" s="139"/>
      <c r="J26" s="135"/>
      <c r="K26" s="126"/>
    </row>
    <row r="27" spans="2:11" ht="12.75">
      <c r="B27" s="99" t="s">
        <v>1742</v>
      </c>
      <c r="C27" s="79" t="s">
        <v>852</v>
      </c>
      <c r="D27" s="144">
        <v>5.72</v>
      </c>
      <c r="E27" s="144" t="s">
        <v>1902</v>
      </c>
      <c r="F27" s="79" t="s">
        <v>895</v>
      </c>
      <c r="G27" s="160"/>
      <c r="H27" s="160"/>
      <c r="I27" s="139"/>
      <c r="J27" s="135"/>
      <c r="K27" s="126"/>
    </row>
    <row r="28" spans="2:11" ht="12.75">
      <c r="B28" s="99" t="s">
        <v>1743</v>
      </c>
      <c r="C28" s="79" t="s">
        <v>852</v>
      </c>
      <c r="D28" s="60">
        <v>7.18</v>
      </c>
      <c r="E28" s="60" t="s">
        <v>1902</v>
      </c>
      <c r="F28" s="79" t="s">
        <v>895</v>
      </c>
      <c r="G28" s="160"/>
      <c r="H28" s="160"/>
      <c r="I28" s="139"/>
      <c r="J28" s="135"/>
      <c r="K28" s="126"/>
    </row>
    <row r="29" spans="2:11" ht="12.75">
      <c r="B29" s="99" t="s">
        <v>1744</v>
      </c>
      <c r="C29" s="79" t="s">
        <v>852</v>
      </c>
      <c r="D29" s="60">
        <v>7.25</v>
      </c>
      <c r="E29" s="60" t="s">
        <v>1902</v>
      </c>
      <c r="F29" s="79" t="s">
        <v>895</v>
      </c>
      <c r="G29" s="160"/>
      <c r="H29" s="160"/>
      <c r="I29" s="139"/>
      <c r="J29" s="135"/>
      <c r="K29" s="126"/>
    </row>
    <row r="30" spans="2:11" ht="12.75">
      <c r="B30" s="99" t="s">
        <v>1745</v>
      </c>
      <c r="C30" s="79" t="s">
        <v>852</v>
      </c>
      <c r="D30" s="60">
        <v>7.09</v>
      </c>
      <c r="E30" s="60" t="s">
        <v>1903</v>
      </c>
      <c r="F30" s="79" t="s">
        <v>895</v>
      </c>
      <c r="G30" s="160"/>
      <c r="H30" s="160"/>
      <c r="I30" s="139"/>
      <c r="J30" s="135"/>
      <c r="K30" s="126"/>
    </row>
    <row r="31" spans="2:8" ht="12.75">
      <c r="B31" s="161" t="s">
        <v>1938</v>
      </c>
      <c r="C31" s="79" t="s">
        <v>854</v>
      </c>
      <c r="D31" s="60">
        <v>5.11</v>
      </c>
      <c r="E31" s="60" t="s">
        <v>2422</v>
      </c>
      <c r="F31" s="79" t="s">
        <v>895</v>
      </c>
      <c r="G31" s="79">
        <v>1400</v>
      </c>
      <c r="H31" s="79">
        <v>0.012</v>
      </c>
    </row>
    <row r="32" spans="2:8" ht="12.75">
      <c r="B32" s="161" t="s">
        <v>1938</v>
      </c>
      <c r="C32" s="79" t="s">
        <v>1019</v>
      </c>
      <c r="D32" s="60">
        <v>5.11</v>
      </c>
      <c r="E32" s="60" t="s">
        <v>2422</v>
      </c>
      <c r="F32" s="79" t="s">
        <v>895</v>
      </c>
      <c r="G32" s="89">
        <v>4450</v>
      </c>
      <c r="H32" s="89">
        <v>7.7</v>
      </c>
    </row>
    <row r="33" spans="2:8" ht="12.75">
      <c r="B33" s="161" t="s">
        <v>1938</v>
      </c>
      <c r="C33" s="79" t="s">
        <v>1634</v>
      </c>
      <c r="D33" s="60">
        <v>5.11</v>
      </c>
      <c r="E33" s="60" t="s">
        <v>2422</v>
      </c>
      <c r="F33" s="79" t="s">
        <v>895</v>
      </c>
      <c r="G33" s="89">
        <v>2850</v>
      </c>
      <c r="H33" s="89">
        <v>0.00063</v>
      </c>
    </row>
    <row r="34" spans="2:8" ht="12.75">
      <c r="B34" s="161" t="s">
        <v>1938</v>
      </c>
      <c r="C34" s="79" t="s">
        <v>854</v>
      </c>
      <c r="D34" s="60">
        <v>5.11</v>
      </c>
      <c r="E34" s="60" t="s">
        <v>2422</v>
      </c>
      <c r="F34" s="79" t="s">
        <v>895</v>
      </c>
      <c r="G34" s="89">
        <v>1400</v>
      </c>
      <c r="H34" s="89">
        <v>0.012</v>
      </c>
    </row>
    <row r="35" spans="2:8" ht="12.75">
      <c r="B35" s="161" t="s">
        <v>1938</v>
      </c>
      <c r="C35" s="79" t="s">
        <v>1019</v>
      </c>
      <c r="D35" s="60">
        <v>5.11</v>
      </c>
      <c r="E35" s="60" t="s">
        <v>2422</v>
      </c>
      <c r="F35" s="79" t="s">
        <v>895</v>
      </c>
      <c r="G35" s="89">
        <v>2700</v>
      </c>
      <c r="H35" s="89">
        <v>10.6</v>
      </c>
    </row>
    <row r="36" spans="2:8" ht="12.75">
      <c r="B36" s="161" t="s">
        <v>1938</v>
      </c>
      <c r="C36" s="79" t="s">
        <v>1634</v>
      </c>
      <c r="D36" s="60">
        <v>5.11</v>
      </c>
      <c r="E36" s="60" t="s">
        <v>2422</v>
      </c>
      <c r="F36" s="79" t="s">
        <v>895</v>
      </c>
      <c r="G36" s="89">
        <v>1670</v>
      </c>
      <c r="H36" s="89">
        <v>0.0009</v>
      </c>
    </row>
    <row r="37" spans="2:8" ht="12.75">
      <c r="B37" s="161" t="s">
        <v>1941</v>
      </c>
      <c r="C37" s="79" t="s">
        <v>854</v>
      </c>
      <c r="D37" s="60">
        <v>6.27</v>
      </c>
      <c r="E37" s="60" t="s">
        <v>2423</v>
      </c>
      <c r="F37" s="79" t="s">
        <v>895</v>
      </c>
      <c r="G37" s="89">
        <v>1375</v>
      </c>
      <c r="H37" s="89">
        <v>0.016</v>
      </c>
    </row>
    <row r="38" spans="2:8" ht="12.75">
      <c r="B38" s="161" t="s">
        <v>1941</v>
      </c>
      <c r="C38" s="79" t="s">
        <v>1019</v>
      </c>
      <c r="D38" s="60">
        <v>6.27</v>
      </c>
      <c r="E38" s="60" t="s">
        <v>2423</v>
      </c>
      <c r="F38" s="79" t="s">
        <v>895</v>
      </c>
      <c r="G38" s="89">
        <v>2300</v>
      </c>
      <c r="H38" s="89">
        <v>16</v>
      </c>
    </row>
    <row r="39" spans="2:8" ht="12.75">
      <c r="B39" s="161" t="s">
        <v>1941</v>
      </c>
      <c r="C39" s="79" t="s">
        <v>1634</v>
      </c>
      <c r="D39" s="60">
        <v>6.27</v>
      </c>
      <c r="E39" s="60" t="s">
        <v>2423</v>
      </c>
      <c r="F39" s="79" t="s">
        <v>895</v>
      </c>
      <c r="G39" s="89">
        <v>1550</v>
      </c>
      <c r="H39" s="89">
        <v>0.00055</v>
      </c>
    </row>
    <row r="40" spans="2:8" ht="12.75">
      <c r="B40" s="161" t="s">
        <v>1941</v>
      </c>
      <c r="C40" s="79" t="s">
        <v>854</v>
      </c>
      <c r="D40" s="60">
        <v>6.27</v>
      </c>
      <c r="E40" s="60" t="s">
        <v>2423</v>
      </c>
      <c r="F40" s="79" t="s">
        <v>895</v>
      </c>
      <c r="G40" s="89">
        <v>1200</v>
      </c>
      <c r="H40" s="89">
        <v>0.019</v>
      </c>
    </row>
    <row r="41" spans="2:8" ht="12.75">
      <c r="B41" s="161" t="s">
        <v>1941</v>
      </c>
      <c r="C41" s="79" t="s">
        <v>1019</v>
      </c>
      <c r="D41" s="60">
        <v>6.27</v>
      </c>
      <c r="E41" s="60" t="s">
        <v>2423</v>
      </c>
      <c r="F41" s="79" t="s">
        <v>895</v>
      </c>
      <c r="G41" s="89">
        <v>2700</v>
      </c>
      <c r="H41" s="89">
        <v>16</v>
      </c>
    </row>
    <row r="42" spans="2:8" ht="12.75">
      <c r="B42" s="161" t="s">
        <v>1941</v>
      </c>
      <c r="C42" s="79" t="s">
        <v>1634</v>
      </c>
      <c r="D42" s="60">
        <v>6.27</v>
      </c>
      <c r="E42" s="60" t="s">
        <v>2423</v>
      </c>
      <c r="F42" s="79" t="s">
        <v>895</v>
      </c>
      <c r="G42" s="89">
        <v>1000</v>
      </c>
      <c r="H42" s="89">
        <v>0.00033</v>
      </c>
    </row>
  </sheetData>
  <sheetProtection/>
  <mergeCells count="1">
    <mergeCell ref="A3:A6"/>
  </mergeCells>
  <dataValidations count="3">
    <dataValidation type="list" allowBlank="1" showInputMessage="1" showErrorMessage="1" sqref="B1:B6 B31:B65536">
      <formula1>WellName</formula1>
    </dataValidation>
    <dataValidation type="list" allowBlank="1" showInputMessage="1" showErrorMessage="1" sqref="F1:F65536">
      <formula1>MEASUREMENT_METHOD</formula1>
    </dataValidation>
    <dataValidation type="list" allowBlank="1" showInputMessage="1" showErrorMessage="1" sqref="C1:C65536">
      <formula1>APT_ANALYSIS_METHOD</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E17"/>
  <sheetViews>
    <sheetView zoomScalePageLayoutView="0" workbookViewId="0" topLeftCell="A1">
      <selection activeCell="A1" sqref="A1:B16384"/>
    </sheetView>
  </sheetViews>
  <sheetFormatPr defaultColWidth="9.140625" defaultRowHeight="12.75"/>
  <cols>
    <col min="1" max="1" width="16.57421875" style="0" bestFit="1" customWidth="1"/>
    <col min="2" max="2" width="57.28125" style="0" bestFit="1" customWidth="1"/>
  </cols>
  <sheetData>
    <row r="1" spans="1:5" ht="12.75">
      <c r="A1" s="93" t="s">
        <v>395</v>
      </c>
      <c r="B1" s="93" t="s">
        <v>537</v>
      </c>
      <c r="D1" s="1" t="s">
        <v>413</v>
      </c>
      <c r="E1" s="1" t="s">
        <v>414</v>
      </c>
    </row>
    <row r="2" spans="1:2" ht="12.75">
      <c r="A2" t="s">
        <v>397</v>
      </c>
      <c r="B2" t="s">
        <v>398</v>
      </c>
    </row>
    <row r="3" spans="1:2" ht="12.75">
      <c r="A3" t="s">
        <v>13</v>
      </c>
      <c r="B3" t="s">
        <v>402</v>
      </c>
    </row>
    <row r="4" spans="1:2" ht="12.75">
      <c r="A4" t="s">
        <v>31</v>
      </c>
      <c r="B4" t="s">
        <v>401</v>
      </c>
    </row>
    <row r="5" spans="1:2" ht="12.75">
      <c r="A5" t="s">
        <v>1721</v>
      </c>
      <c r="B5" t="s">
        <v>1722</v>
      </c>
    </row>
    <row r="6" spans="1:2" ht="12.75">
      <c r="A6" t="s">
        <v>1715</v>
      </c>
      <c r="B6" t="s">
        <v>1716</v>
      </c>
    </row>
    <row r="7" spans="1:2" ht="12.75">
      <c r="A7" t="s">
        <v>64</v>
      </c>
      <c r="B7" t="s">
        <v>407</v>
      </c>
    </row>
    <row r="8" spans="1:2" ht="12.75">
      <c r="A8" t="s">
        <v>1719</v>
      </c>
      <c r="B8" t="s">
        <v>1720</v>
      </c>
    </row>
    <row r="9" spans="1:2" ht="12.75">
      <c r="A9" t="s">
        <v>711</v>
      </c>
      <c r="B9" t="s">
        <v>1718</v>
      </c>
    </row>
    <row r="10" spans="1:2" ht="12.75">
      <c r="A10" t="s">
        <v>409</v>
      </c>
      <c r="B10" t="s">
        <v>410</v>
      </c>
    </row>
    <row r="11" spans="1:2" ht="12.75">
      <c r="A11" t="s">
        <v>405</v>
      </c>
      <c r="B11" t="s">
        <v>1717</v>
      </c>
    </row>
    <row r="12" spans="1:2" ht="12.75">
      <c r="A12" t="s">
        <v>50</v>
      </c>
      <c r="B12" t="s">
        <v>396</v>
      </c>
    </row>
    <row r="13" spans="1:2" ht="12.75">
      <c r="A13" t="s">
        <v>403</v>
      </c>
      <c r="B13" t="s">
        <v>404</v>
      </c>
    </row>
    <row r="14" spans="1:2" ht="12.75">
      <c r="A14" t="s">
        <v>399</v>
      </c>
      <c r="B14" t="s">
        <v>400</v>
      </c>
    </row>
    <row r="15" spans="1:2" ht="12.75">
      <c r="A15" t="s">
        <v>33</v>
      </c>
      <c r="B15" t="s">
        <v>406</v>
      </c>
    </row>
    <row r="16" spans="1:2" ht="12.75">
      <c r="A16" t="s">
        <v>558</v>
      </c>
      <c r="B16" t="s">
        <v>408</v>
      </c>
    </row>
    <row r="17" spans="1:2" ht="12.75">
      <c r="A17" t="s">
        <v>411</v>
      </c>
      <c r="B17" t="s">
        <v>412</v>
      </c>
    </row>
  </sheetData>
  <sheetProtection/>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5"/>
  <dimension ref="A1:F22"/>
  <sheetViews>
    <sheetView zoomScalePageLayoutView="0" workbookViewId="0" topLeftCell="A1">
      <selection activeCell="A2" sqref="A2"/>
    </sheetView>
  </sheetViews>
  <sheetFormatPr defaultColWidth="9.140625" defaultRowHeight="12.75"/>
  <cols>
    <col min="1" max="1" width="24.57421875" style="0" bestFit="1" customWidth="1"/>
    <col min="2" max="2" width="34.28125" style="0" bestFit="1" customWidth="1"/>
  </cols>
  <sheetData>
    <row r="1" spans="1:6" ht="12.75">
      <c r="A1" s="93" t="s">
        <v>381</v>
      </c>
      <c r="B1" s="93" t="s">
        <v>1714</v>
      </c>
      <c r="E1" s="1" t="s">
        <v>393</v>
      </c>
      <c r="F1" s="1" t="s">
        <v>394</v>
      </c>
    </row>
    <row r="2" spans="1:2" ht="12.75">
      <c r="A2">
        <v>13</v>
      </c>
      <c r="B2" t="s">
        <v>116</v>
      </c>
    </row>
    <row r="3" spans="1:2" ht="12.75">
      <c r="A3">
        <v>19</v>
      </c>
      <c r="B3" t="s">
        <v>391</v>
      </c>
    </row>
    <row r="4" spans="1:2" ht="12.75">
      <c r="A4">
        <v>21</v>
      </c>
      <c r="B4" t="s">
        <v>1166</v>
      </c>
    </row>
    <row r="5" spans="1:2" ht="12.75">
      <c r="A5">
        <v>6</v>
      </c>
      <c r="B5" t="s">
        <v>383</v>
      </c>
    </row>
    <row r="6" spans="1:2" ht="12.75">
      <c r="A6">
        <v>18</v>
      </c>
      <c r="B6" t="s">
        <v>390</v>
      </c>
    </row>
    <row r="7" spans="1:2" ht="12.75">
      <c r="A7">
        <v>2</v>
      </c>
      <c r="B7" t="s">
        <v>1163</v>
      </c>
    </row>
    <row r="8" spans="1:2" ht="12.75">
      <c r="A8">
        <v>17</v>
      </c>
      <c r="B8" t="s">
        <v>389</v>
      </c>
    </row>
    <row r="9" spans="1:2" ht="12.75">
      <c r="A9">
        <v>9</v>
      </c>
      <c r="B9" t="s">
        <v>118</v>
      </c>
    </row>
    <row r="10" spans="1:2" ht="12.75">
      <c r="A10">
        <v>4</v>
      </c>
      <c r="B10" t="s">
        <v>111</v>
      </c>
    </row>
    <row r="11" spans="1:2" ht="12.75">
      <c r="A11">
        <v>1</v>
      </c>
      <c r="B11" t="s">
        <v>1713</v>
      </c>
    </row>
    <row r="12" spans="1:2" ht="12.75">
      <c r="A12">
        <v>11</v>
      </c>
      <c r="B12" t="s">
        <v>711</v>
      </c>
    </row>
    <row r="13" spans="1:2" ht="12.75">
      <c r="A13">
        <v>10</v>
      </c>
      <c r="B13" t="s">
        <v>120</v>
      </c>
    </row>
    <row r="14" spans="1:2" ht="12.75">
      <c r="A14">
        <v>7</v>
      </c>
      <c r="B14" t="s">
        <v>35</v>
      </c>
    </row>
    <row r="15" spans="1:2" ht="12.75">
      <c r="A15">
        <v>14</v>
      </c>
      <c r="B15" t="s">
        <v>386</v>
      </c>
    </row>
    <row r="16" spans="1:2" ht="12.75">
      <c r="A16">
        <v>5</v>
      </c>
      <c r="B16" t="s">
        <v>113</v>
      </c>
    </row>
    <row r="17" spans="1:2" ht="12.75">
      <c r="A17">
        <v>15</v>
      </c>
      <c r="B17" t="s">
        <v>387</v>
      </c>
    </row>
    <row r="18" spans="1:2" ht="12.75">
      <c r="A18">
        <v>16</v>
      </c>
      <c r="B18" t="s">
        <v>388</v>
      </c>
    </row>
    <row r="19" spans="1:2" ht="12.75">
      <c r="A19">
        <v>3</v>
      </c>
      <c r="B19" t="s">
        <v>382</v>
      </c>
    </row>
    <row r="20" spans="1:2" ht="12.75">
      <c r="A20">
        <v>8</v>
      </c>
      <c r="B20" t="s">
        <v>384</v>
      </c>
    </row>
    <row r="21" spans="1:2" ht="12.75">
      <c r="A21">
        <v>20</v>
      </c>
      <c r="B21" t="s">
        <v>392</v>
      </c>
    </row>
    <row r="22" spans="1:2" ht="12.75">
      <c r="A22">
        <v>12</v>
      </c>
      <c r="B22" t="s">
        <v>385</v>
      </c>
    </row>
  </sheetData>
  <sheetProtection/>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16"/>
  <dimension ref="A1:D7"/>
  <sheetViews>
    <sheetView zoomScalePageLayoutView="0" workbookViewId="0" topLeftCell="A1">
      <selection activeCell="A1" sqref="A1:B16384"/>
    </sheetView>
  </sheetViews>
  <sheetFormatPr defaultColWidth="9.140625" defaultRowHeight="12.75"/>
  <cols>
    <col min="1" max="1" width="20.421875" style="0" bestFit="1" customWidth="1"/>
    <col min="2" max="2" width="81.140625" style="0" bestFit="1" customWidth="1"/>
  </cols>
  <sheetData>
    <row r="1" spans="1:4" ht="12.75">
      <c r="A1" s="93" t="s">
        <v>426</v>
      </c>
      <c r="B1" s="93" t="s">
        <v>537</v>
      </c>
      <c r="C1" s="1" t="s">
        <v>379</v>
      </c>
      <c r="D1" s="1" t="s">
        <v>380</v>
      </c>
    </row>
    <row r="2" spans="1:2" ht="12.75">
      <c r="A2" t="s">
        <v>31</v>
      </c>
      <c r="B2" t="s">
        <v>373</v>
      </c>
    </row>
    <row r="3" spans="1:2" ht="12.75">
      <c r="A3" t="s">
        <v>42</v>
      </c>
      <c r="B3" t="s">
        <v>376</v>
      </c>
    </row>
    <row r="4" spans="1:2" ht="12.75">
      <c r="A4" t="s">
        <v>33</v>
      </c>
      <c r="B4" t="s">
        <v>372</v>
      </c>
    </row>
    <row r="5" spans="1:2" ht="12.75">
      <c r="A5" t="s">
        <v>558</v>
      </c>
      <c r="B5" t="s">
        <v>375</v>
      </c>
    </row>
    <row r="6" spans="1:2" ht="12.75">
      <c r="A6" t="s">
        <v>377</v>
      </c>
      <c r="B6" t="s">
        <v>378</v>
      </c>
    </row>
    <row r="7" spans="1:2" ht="12.75">
      <c r="A7" t="s">
        <v>15</v>
      </c>
      <c r="B7" t="s">
        <v>374</v>
      </c>
    </row>
  </sheetData>
  <sheetProtection/>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7"/>
  <dimension ref="A1:G138"/>
  <sheetViews>
    <sheetView zoomScalePageLayoutView="0" workbookViewId="0" topLeftCell="A85">
      <selection activeCell="A1" sqref="A1:D16384"/>
    </sheetView>
  </sheetViews>
  <sheetFormatPr defaultColWidth="9.140625" defaultRowHeight="12.75"/>
  <cols>
    <col min="1" max="1" width="13.8515625" style="0" customWidth="1"/>
    <col min="2" max="2" width="16.140625" style="0" customWidth="1"/>
    <col min="3" max="3" width="15.00390625" style="0" customWidth="1"/>
    <col min="4" max="4" width="31.28125" style="0" customWidth="1"/>
  </cols>
  <sheetData>
    <row r="1" spans="1:7" ht="12.75">
      <c r="A1" s="93" t="s">
        <v>253</v>
      </c>
      <c r="B1" s="93" t="s">
        <v>254</v>
      </c>
      <c r="C1" s="93" t="s">
        <v>1199</v>
      </c>
      <c r="D1" s="93" t="s">
        <v>150</v>
      </c>
      <c r="F1" s="3" t="s">
        <v>370</v>
      </c>
      <c r="G1" s="3" t="s">
        <v>371</v>
      </c>
    </row>
    <row r="2" spans="1:4" ht="12.75">
      <c r="A2">
        <v>132</v>
      </c>
      <c r="D2" t="s">
        <v>360</v>
      </c>
    </row>
    <row r="3" spans="1:4" ht="12.75">
      <c r="A3">
        <v>5</v>
      </c>
      <c r="D3" t="s">
        <v>259</v>
      </c>
    </row>
    <row r="4" spans="1:4" ht="12.75">
      <c r="A4">
        <v>75</v>
      </c>
      <c r="D4" t="s">
        <v>320</v>
      </c>
    </row>
    <row r="5" spans="1:4" ht="12.75">
      <c r="A5">
        <v>61</v>
      </c>
      <c r="D5" t="s">
        <v>307</v>
      </c>
    </row>
    <row r="6" spans="1:4" ht="12.75">
      <c r="A6">
        <v>91</v>
      </c>
      <c r="D6" t="s">
        <v>335</v>
      </c>
    </row>
    <row r="7" spans="1:4" ht="12.75">
      <c r="A7">
        <v>134</v>
      </c>
      <c r="D7" t="s">
        <v>362</v>
      </c>
    </row>
    <row r="8" spans="1:4" ht="12.75">
      <c r="A8">
        <v>48</v>
      </c>
      <c r="D8" t="s">
        <v>295</v>
      </c>
    </row>
    <row r="9" spans="1:4" ht="12.75">
      <c r="A9">
        <v>47</v>
      </c>
      <c r="D9" t="s">
        <v>294</v>
      </c>
    </row>
    <row r="10" spans="1:4" ht="12.75">
      <c r="A10">
        <v>77</v>
      </c>
      <c r="D10" t="s">
        <v>322</v>
      </c>
    </row>
    <row r="11" spans="1:4" ht="12.75">
      <c r="A11">
        <v>62</v>
      </c>
      <c r="D11" t="s">
        <v>308</v>
      </c>
    </row>
    <row r="12" spans="1:4" ht="12.75">
      <c r="A12">
        <v>36</v>
      </c>
      <c r="D12" t="s">
        <v>286</v>
      </c>
    </row>
    <row r="13" spans="1:4" ht="12.75">
      <c r="A13">
        <v>21</v>
      </c>
      <c r="D13" t="s">
        <v>274</v>
      </c>
    </row>
    <row r="14" spans="1:4" ht="12.75">
      <c r="A14">
        <v>131</v>
      </c>
      <c r="D14" t="s">
        <v>359</v>
      </c>
    </row>
    <row r="15" spans="1:4" ht="12.75">
      <c r="A15">
        <v>96</v>
      </c>
      <c r="D15" t="s">
        <v>340</v>
      </c>
    </row>
    <row r="16" spans="1:4" ht="12.75">
      <c r="A16">
        <v>88</v>
      </c>
      <c r="D16" t="s">
        <v>333</v>
      </c>
    </row>
    <row r="17" spans="1:4" ht="12.75">
      <c r="A17">
        <v>8</v>
      </c>
      <c r="D17" t="s">
        <v>262</v>
      </c>
    </row>
    <row r="18" spans="1:4" ht="12.75">
      <c r="A18">
        <v>66</v>
      </c>
      <c r="D18" t="s">
        <v>312</v>
      </c>
    </row>
    <row r="19" spans="1:4" ht="12.75">
      <c r="A19">
        <v>99</v>
      </c>
      <c r="D19" t="s">
        <v>341</v>
      </c>
    </row>
    <row r="20" spans="1:4" ht="12.75">
      <c r="A20">
        <v>80</v>
      </c>
      <c r="D20" t="s">
        <v>325</v>
      </c>
    </row>
    <row r="21" spans="1:4" ht="12.75">
      <c r="A21">
        <v>147</v>
      </c>
      <c r="D21" t="s">
        <v>366</v>
      </c>
    </row>
    <row r="22" spans="1:4" ht="12.75">
      <c r="A22">
        <v>81</v>
      </c>
      <c r="D22" t="s">
        <v>326</v>
      </c>
    </row>
    <row r="23" spans="1:4" ht="12.75">
      <c r="A23">
        <v>64</v>
      </c>
      <c r="D23" t="s">
        <v>310</v>
      </c>
    </row>
    <row r="24" spans="1:4" ht="12.75">
      <c r="A24">
        <v>29</v>
      </c>
      <c r="D24" t="s">
        <v>281</v>
      </c>
    </row>
    <row r="25" spans="1:4" ht="12.75">
      <c r="A25">
        <v>15</v>
      </c>
      <c r="D25" t="s">
        <v>268</v>
      </c>
    </row>
    <row r="26" spans="1:4" ht="12.75">
      <c r="A26">
        <v>12</v>
      </c>
      <c r="D26" t="s">
        <v>265</v>
      </c>
    </row>
    <row r="27" spans="1:4" ht="12.75">
      <c r="A27">
        <v>118</v>
      </c>
      <c r="D27" t="s">
        <v>351</v>
      </c>
    </row>
    <row r="28" spans="1:4" ht="12.75">
      <c r="A28">
        <v>24</v>
      </c>
      <c r="D28" t="s">
        <v>277</v>
      </c>
    </row>
    <row r="29" spans="1:4" ht="12.75">
      <c r="A29">
        <v>32</v>
      </c>
      <c r="D29" t="s">
        <v>284</v>
      </c>
    </row>
    <row r="30" spans="1:4" ht="12.75">
      <c r="A30">
        <v>94</v>
      </c>
      <c r="D30" t="s">
        <v>338</v>
      </c>
    </row>
    <row r="31" spans="1:4" ht="12.75">
      <c r="A31">
        <v>45</v>
      </c>
      <c r="D31" t="s">
        <v>292</v>
      </c>
    </row>
    <row r="32" spans="1:4" ht="12.75">
      <c r="A32">
        <v>50</v>
      </c>
      <c r="D32" t="s">
        <v>297</v>
      </c>
    </row>
    <row r="33" spans="1:4" ht="12.75">
      <c r="A33">
        <v>160</v>
      </c>
      <c r="D33" t="s">
        <v>297</v>
      </c>
    </row>
    <row r="34" spans="1:4" ht="12.75">
      <c r="A34">
        <v>90</v>
      </c>
      <c r="D34" t="s">
        <v>334</v>
      </c>
    </row>
    <row r="35" spans="1:4" ht="12.75">
      <c r="A35">
        <v>55</v>
      </c>
      <c r="D35" s="58" t="s">
        <v>301</v>
      </c>
    </row>
    <row r="36" spans="1:4" ht="12.75">
      <c r="A36">
        <v>157</v>
      </c>
      <c r="D36" s="58" t="s">
        <v>1625</v>
      </c>
    </row>
    <row r="37" spans="1:4" ht="12.75">
      <c r="A37">
        <v>158</v>
      </c>
      <c r="D37" t="s">
        <v>1626</v>
      </c>
    </row>
    <row r="38" spans="1:4" ht="12.75">
      <c r="A38">
        <v>123</v>
      </c>
      <c r="D38" t="s">
        <v>356</v>
      </c>
    </row>
    <row r="39" spans="1:4" ht="12.75">
      <c r="A39">
        <v>113</v>
      </c>
      <c r="D39" t="s">
        <v>346</v>
      </c>
    </row>
    <row r="40" spans="1:4" ht="12.75">
      <c r="A40">
        <v>49</v>
      </c>
      <c r="D40" t="s">
        <v>296</v>
      </c>
    </row>
    <row r="41" spans="1:4" ht="12.75">
      <c r="A41">
        <v>20</v>
      </c>
      <c r="D41" t="s">
        <v>273</v>
      </c>
    </row>
    <row r="42" spans="1:4" ht="12.75">
      <c r="A42">
        <v>87</v>
      </c>
      <c r="D42" t="s">
        <v>332</v>
      </c>
    </row>
    <row r="43" spans="1:4" ht="12.75">
      <c r="A43">
        <v>72</v>
      </c>
      <c r="D43" t="s">
        <v>318</v>
      </c>
    </row>
    <row r="44" spans="1:4" ht="12.75">
      <c r="A44">
        <v>84</v>
      </c>
      <c r="D44" t="s">
        <v>329</v>
      </c>
    </row>
    <row r="45" spans="1:4" ht="12.75">
      <c r="A45">
        <v>52</v>
      </c>
      <c r="D45" t="s">
        <v>298</v>
      </c>
    </row>
    <row r="46" spans="1:4" ht="12.75">
      <c r="A46">
        <v>18</v>
      </c>
      <c r="D46" t="s">
        <v>271</v>
      </c>
    </row>
    <row r="47" spans="1:4" ht="12.75">
      <c r="A47">
        <v>114</v>
      </c>
      <c r="D47" t="s">
        <v>347</v>
      </c>
    </row>
    <row r="48" spans="1:4" ht="12.75">
      <c r="A48">
        <v>117</v>
      </c>
      <c r="D48" t="s">
        <v>350</v>
      </c>
    </row>
    <row r="49" spans="1:4" ht="12.75">
      <c r="A49">
        <v>4</v>
      </c>
      <c r="D49" t="s">
        <v>258</v>
      </c>
    </row>
    <row r="50" spans="1:4" ht="12.75">
      <c r="A50">
        <v>65</v>
      </c>
      <c r="D50" t="s">
        <v>311</v>
      </c>
    </row>
    <row r="51" spans="1:4" ht="12.75">
      <c r="A51">
        <v>59</v>
      </c>
      <c r="D51" t="s">
        <v>305</v>
      </c>
    </row>
    <row r="52" spans="1:4" ht="12.75">
      <c r="A52">
        <v>148</v>
      </c>
      <c r="D52" t="s">
        <v>367</v>
      </c>
    </row>
    <row r="53" spans="1:4" ht="12.75">
      <c r="A53">
        <v>78</v>
      </c>
      <c r="D53" t="s">
        <v>323</v>
      </c>
    </row>
    <row r="54" spans="1:4" ht="12.75">
      <c r="A54">
        <v>146</v>
      </c>
      <c r="D54" t="s">
        <v>365</v>
      </c>
    </row>
    <row r="55" spans="1:4" ht="12.75">
      <c r="A55">
        <v>46</v>
      </c>
      <c r="D55" t="s">
        <v>293</v>
      </c>
    </row>
    <row r="56" spans="1:4" ht="12.75">
      <c r="A56">
        <v>76</v>
      </c>
      <c r="D56" t="s">
        <v>321</v>
      </c>
    </row>
    <row r="57" spans="1:4" ht="12.75">
      <c r="A57">
        <v>106</v>
      </c>
      <c r="D57" t="s">
        <v>345</v>
      </c>
    </row>
    <row r="58" spans="1:4" ht="12.75">
      <c r="A58">
        <v>153</v>
      </c>
      <c r="D58" t="s">
        <v>368</v>
      </c>
    </row>
    <row r="59" spans="1:4" ht="12.75">
      <c r="A59">
        <v>38</v>
      </c>
      <c r="D59" t="s">
        <v>287</v>
      </c>
    </row>
    <row r="60" spans="1:4" ht="12.75">
      <c r="A60">
        <v>133</v>
      </c>
      <c r="D60" t="s">
        <v>361</v>
      </c>
    </row>
    <row r="61" spans="1:4" ht="12.75">
      <c r="A61">
        <v>121</v>
      </c>
      <c r="D61" t="s">
        <v>354</v>
      </c>
    </row>
    <row r="62" spans="1:4" ht="12.75">
      <c r="A62">
        <v>34</v>
      </c>
      <c r="D62" t="s">
        <v>285</v>
      </c>
    </row>
    <row r="63" spans="1:4" ht="12.75">
      <c r="A63">
        <v>82</v>
      </c>
      <c r="D63" t="s">
        <v>327</v>
      </c>
    </row>
    <row r="64" spans="1:4" ht="12.75">
      <c r="A64">
        <v>97</v>
      </c>
      <c r="D64" t="s">
        <v>327</v>
      </c>
    </row>
    <row r="65" spans="1:4" ht="12.75">
      <c r="A65">
        <v>104</v>
      </c>
      <c r="D65" t="s">
        <v>327</v>
      </c>
    </row>
    <row r="66" spans="1:4" ht="12.75">
      <c r="A66">
        <v>19</v>
      </c>
      <c r="D66" t="s">
        <v>272</v>
      </c>
    </row>
    <row r="67" spans="1:4" ht="12.75">
      <c r="A67">
        <v>100</v>
      </c>
      <c r="D67" t="s">
        <v>342</v>
      </c>
    </row>
    <row r="68" spans="1:4" ht="12.75">
      <c r="A68">
        <v>79</v>
      </c>
      <c r="D68" t="s">
        <v>324</v>
      </c>
    </row>
    <row r="69" spans="1:4" ht="12.75">
      <c r="A69">
        <v>145</v>
      </c>
      <c r="D69" t="s">
        <v>364</v>
      </c>
    </row>
    <row r="70" spans="1:4" ht="12.75">
      <c r="A70">
        <v>70</v>
      </c>
      <c r="D70" t="s">
        <v>316</v>
      </c>
    </row>
    <row r="71" spans="1:4" ht="12.75">
      <c r="A71">
        <v>3</v>
      </c>
      <c r="D71" t="s">
        <v>257</v>
      </c>
    </row>
    <row r="72" spans="1:4" ht="12.75">
      <c r="A72">
        <v>71</v>
      </c>
      <c r="D72" t="s">
        <v>317</v>
      </c>
    </row>
    <row r="73" spans="1:4" ht="12.75">
      <c r="A73">
        <v>69</v>
      </c>
      <c r="D73" t="s">
        <v>315</v>
      </c>
    </row>
    <row r="74" spans="1:4" ht="12.75">
      <c r="A74">
        <v>57</v>
      </c>
      <c r="D74" t="s">
        <v>303</v>
      </c>
    </row>
    <row r="75" spans="1:4" ht="12.75">
      <c r="A75">
        <v>28</v>
      </c>
      <c r="D75" t="s">
        <v>280</v>
      </c>
    </row>
    <row r="76" spans="1:4" ht="12.75">
      <c r="A76">
        <v>14</v>
      </c>
      <c r="D76" t="s">
        <v>267</v>
      </c>
    </row>
    <row r="77" spans="1:4" ht="12.75">
      <c r="A77">
        <v>9</v>
      </c>
      <c r="D77" t="s">
        <v>263</v>
      </c>
    </row>
    <row r="78" spans="1:4" ht="12.75">
      <c r="A78">
        <v>23</v>
      </c>
      <c r="D78" t="s">
        <v>276</v>
      </c>
    </row>
    <row r="79" spans="1:4" ht="12.75">
      <c r="A79">
        <v>31</v>
      </c>
      <c r="D79" t="s">
        <v>283</v>
      </c>
    </row>
    <row r="80" spans="1:4" ht="12.75">
      <c r="A80">
        <v>116</v>
      </c>
      <c r="D80" t="s">
        <v>349</v>
      </c>
    </row>
    <row r="81" spans="1:4" ht="12.75">
      <c r="A81">
        <v>93</v>
      </c>
      <c r="D81" t="s">
        <v>337</v>
      </c>
    </row>
    <row r="82" spans="1:4" ht="12.75">
      <c r="A82">
        <v>44</v>
      </c>
      <c r="D82" t="s">
        <v>291</v>
      </c>
    </row>
    <row r="83" spans="1:4" ht="12.75">
      <c r="A83">
        <v>86</v>
      </c>
      <c r="D83" t="s">
        <v>331</v>
      </c>
    </row>
    <row r="84" spans="1:4" ht="12.75">
      <c r="A84">
        <v>54</v>
      </c>
      <c r="D84" t="s">
        <v>300</v>
      </c>
    </row>
    <row r="85" spans="1:4" ht="12.75">
      <c r="A85">
        <v>154</v>
      </c>
      <c r="D85" t="s">
        <v>369</v>
      </c>
    </row>
    <row r="86" spans="1:4" ht="12.75">
      <c r="A86">
        <v>39</v>
      </c>
      <c r="D86" t="s">
        <v>288</v>
      </c>
    </row>
    <row r="87" spans="1:4" ht="12.75">
      <c r="A87">
        <v>130</v>
      </c>
      <c r="D87" t="s">
        <v>358</v>
      </c>
    </row>
    <row r="88" spans="1:4" ht="12.75">
      <c r="A88">
        <v>129</v>
      </c>
      <c r="D88" t="s">
        <v>357</v>
      </c>
    </row>
    <row r="89" spans="1:4" ht="12.75">
      <c r="A89">
        <v>83</v>
      </c>
      <c r="D89" t="s">
        <v>328</v>
      </c>
    </row>
    <row r="90" spans="1:4" ht="12.75">
      <c r="A90">
        <v>102</v>
      </c>
      <c r="D90" t="s">
        <v>343</v>
      </c>
    </row>
    <row r="91" spans="1:4" ht="12.75">
      <c r="A91">
        <v>73</v>
      </c>
      <c r="D91" t="s">
        <v>319</v>
      </c>
    </row>
    <row r="92" spans="1:4" ht="12.75">
      <c r="A92">
        <v>122</v>
      </c>
      <c r="D92" t="s">
        <v>355</v>
      </c>
    </row>
    <row r="93" spans="1:4" ht="12.75">
      <c r="A93">
        <v>67</v>
      </c>
      <c r="D93" t="s">
        <v>313</v>
      </c>
    </row>
    <row r="94" spans="1:4" ht="12.75">
      <c r="A94">
        <v>22</v>
      </c>
      <c r="D94" t="s">
        <v>275</v>
      </c>
    </row>
    <row r="95" spans="1:4" ht="12.75">
      <c r="A95">
        <v>6</v>
      </c>
      <c r="D95" t="s">
        <v>260</v>
      </c>
    </row>
    <row r="96" spans="1:4" ht="12.75">
      <c r="A96">
        <v>7</v>
      </c>
      <c r="D96" t="s">
        <v>261</v>
      </c>
    </row>
    <row r="97" spans="1:4" ht="12.75">
      <c r="A97">
        <v>10</v>
      </c>
      <c r="D97" t="s">
        <v>261</v>
      </c>
    </row>
    <row r="98" spans="1:4" ht="12.75">
      <c r="A98">
        <v>26</v>
      </c>
      <c r="D98" t="s">
        <v>279</v>
      </c>
    </row>
    <row r="99" spans="1:4" ht="12.75">
      <c r="A99">
        <v>25</v>
      </c>
      <c r="D99" t="s">
        <v>278</v>
      </c>
    </row>
    <row r="100" spans="1:4" ht="12.75">
      <c r="A100">
        <v>68</v>
      </c>
      <c r="D100" t="s">
        <v>314</v>
      </c>
    </row>
    <row r="101" spans="1:4" ht="12.75">
      <c r="A101">
        <v>53</v>
      </c>
      <c r="D101" t="s">
        <v>299</v>
      </c>
    </row>
    <row r="102" spans="1:4" ht="12.75">
      <c r="A102">
        <v>161</v>
      </c>
      <c r="D102" t="s">
        <v>299</v>
      </c>
    </row>
    <row r="103" spans="1:4" ht="12.75">
      <c r="A103">
        <v>85</v>
      </c>
      <c r="D103" t="s">
        <v>330</v>
      </c>
    </row>
    <row r="104" spans="1:4" ht="12.75">
      <c r="A104">
        <v>89</v>
      </c>
      <c r="D104" t="s">
        <v>330</v>
      </c>
    </row>
    <row r="105" spans="1:4" ht="12.75">
      <c r="A105">
        <v>1</v>
      </c>
      <c r="D105" t="s">
        <v>255</v>
      </c>
    </row>
    <row r="106" spans="1:4" ht="12.75">
      <c r="A106">
        <v>63</v>
      </c>
      <c r="D106" t="s">
        <v>309</v>
      </c>
    </row>
    <row r="107" spans="1:4" ht="12.75">
      <c r="A107">
        <v>58</v>
      </c>
      <c r="D107" t="s">
        <v>304</v>
      </c>
    </row>
    <row r="108" spans="1:4" ht="12.75">
      <c r="A108">
        <v>137</v>
      </c>
      <c r="D108" t="s">
        <v>304</v>
      </c>
    </row>
    <row r="109" spans="1:4" ht="12.75">
      <c r="A109">
        <v>27</v>
      </c>
      <c r="D109" s="58" t="s">
        <v>198</v>
      </c>
    </row>
    <row r="110" spans="1:4" ht="12.75">
      <c r="A110">
        <v>13</v>
      </c>
      <c r="D110" t="s">
        <v>266</v>
      </c>
    </row>
    <row r="111" spans="1:4" ht="12.75">
      <c r="A111">
        <v>156</v>
      </c>
      <c r="D111" t="s">
        <v>1624</v>
      </c>
    </row>
    <row r="112" spans="1:4" ht="12.75">
      <c r="A112">
        <v>159</v>
      </c>
      <c r="D112" t="s">
        <v>1623</v>
      </c>
    </row>
    <row r="113" spans="1:4" ht="12.75">
      <c r="A113">
        <v>138</v>
      </c>
      <c r="D113" t="s">
        <v>363</v>
      </c>
    </row>
    <row r="114" spans="1:4" ht="12.75">
      <c r="A114">
        <v>16</v>
      </c>
      <c r="D114" t="s">
        <v>269</v>
      </c>
    </row>
    <row r="115" spans="1:4" ht="12.75">
      <c r="A115">
        <v>11</v>
      </c>
      <c r="D115" t="s">
        <v>264</v>
      </c>
    </row>
    <row r="116" spans="1:4" ht="12.75">
      <c r="A116">
        <v>95</v>
      </c>
      <c r="D116" t="s">
        <v>339</v>
      </c>
    </row>
    <row r="117" spans="1:4" ht="12.75">
      <c r="A117">
        <v>30</v>
      </c>
      <c r="D117" t="s">
        <v>282</v>
      </c>
    </row>
    <row r="118" spans="1:4" ht="12.75">
      <c r="A118">
        <v>92</v>
      </c>
      <c r="D118" t="s">
        <v>336</v>
      </c>
    </row>
    <row r="119" spans="1:4" ht="12.75">
      <c r="A119">
        <v>2</v>
      </c>
      <c r="D119" t="s">
        <v>256</v>
      </c>
    </row>
    <row r="120" spans="1:4" ht="12.75">
      <c r="A120">
        <v>115</v>
      </c>
      <c r="D120" t="s">
        <v>348</v>
      </c>
    </row>
    <row r="121" spans="1:4" ht="12.75">
      <c r="A121">
        <v>17</v>
      </c>
      <c r="D121" t="s">
        <v>270</v>
      </c>
    </row>
    <row r="122" spans="1:4" ht="12.75">
      <c r="A122">
        <v>120</v>
      </c>
      <c r="D122" t="s">
        <v>353</v>
      </c>
    </row>
    <row r="123" spans="1:4" ht="12.75">
      <c r="A123">
        <v>103</v>
      </c>
      <c r="D123" t="s">
        <v>344</v>
      </c>
    </row>
    <row r="124" spans="1:4" ht="12.75">
      <c r="A124">
        <v>42</v>
      </c>
      <c r="D124" t="s">
        <v>289</v>
      </c>
    </row>
    <row r="125" spans="1:4" ht="12.75">
      <c r="A125">
        <v>155</v>
      </c>
      <c r="D125" t="s">
        <v>1627</v>
      </c>
    </row>
    <row r="126" spans="1:4" ht="12.75">
      <c r="A126">
        <v>119</v>
      </c>
      <c r="D126" t="s">
        <v>352</v>
      </c>
    </row>
    <row r="127" spans="1:4" ht="12.75">
      <c r="A127">
        <v>43</v>
      </c>
      <c r="D127" s="58" t="s">
        <v>290</v>
      </c>
    </row>
    <row r="128" spans="1:4" ht="12.75">
      <c r="A128">
        <v>56</v>
      </c>
      <c r="D128" t="s">
        <v>302</v>
      </c>
    </row>
    <row r="129" spans="1:4" ht="12.75">
      <c r="A129">
        <v>135</v>
      </c>
      <c r="D129" t="s">
        <v>302</v>
      </c>
    </row>
    <row r="130" spans="1:4" ht="12.75">
      <c r="A130">
        <v>56</v>
      </c>
      <c r="D130" t="s">
        <v>302</v>
      </c>
    </row>
    <row r="131" spans="1:4" ht="12.75">
      <c r="A131">
        <v>135</v>
      </c>
      <c r="D131" t="s">
        <v>302</v>
      </c>
    </row>
    <row r="132" spans="1:4" ht="12.75">
      <c r="A132">
        <v>56</v>
      </c>
      <c r="D132" t="s">
        <v>302</v>
      </c>
    </row>
    <row r="133" spans="1:4" ht="12.75">
      <c r="A133">
        <v>135</v>
      </c>
      <c r="D133" t="s">
        <v>302</v>
      </c>
    </row>
    <row r="134" spans="1:4" ht="12.75">
      <c r="A134">
        <v>60</v>
      </c>
      <c r="D134" t="s">
        <v>306</v>
      </c>
    </row>
    <row r="135" spans="1:4" ht="12.75">
      <c r="A135">
        <v>60</v>
      </c>
      <c r="D135" t="s">
        <v>306</v>
      </c>
    </row>
    <row r="136" spans="1:4" ht="12.75">
      <c r="A136">
        <v>60</v>
      </c>
      <c r="D136" t="s">
        <v>306</v>
      </c>
    </row>
    <row r="137" spans="1:4" ht="12.75">
      <c r="A137">
        <v>60</v>
      </c>
      <c r="D137" t="s">
        <v>306</v>
      </c>
    </row>
    <row r="138" ht="12.75">
      <c r="D138" s="58"/>
    </row>
  </sheetData>
  <sheetProtection/>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codeName="Sheet18"/>
  <dimension ref="A1:H69"/>
  <sheetViews>
    <sheetView zoomScalePageLayoutView="0" workbookViewId="0" topLeftCell="A1">
      <selection activeCell="A1" sqref="A1:E16384"/>
    </sheetView>
  </sheetViews>
  <sheetFormatPr defaultColWidth="9.140625" defaultRowHeight="12.75"/>
  <cols>
    <col min="1" max="1" width="8.57421875" style="0" bestFit="1" customWidth="1"/>
    <col min="2" max="2" width="15.00390625" style="0" bestFit="1" customWidth="1"/>
    <col min="3" max="3" width="13.421875" style="0" bestFit="1" customWidth="1"/>
    <col min="4" max="5" width="15.00390625" style="0" bestFit="1" customWidth="1"/>
  </cols>
  <sheetData>
    <row r="1" spans="1:8" ht="12.75">
      <c r="A1" s="93" t="s">
        <v>177</v>
      </c>
      <c r="B1" s="93" t="s">
        <v>1548</v>
      </c>
      <c r="C1" s="93" t="s">
        <v>178</v>
      </c>
      <c r="D1" s="93" t="s">
        <v>179</v>
      </c>
      <c r="E1" s="93" t="s">
        <v>180</v>
      </c>
      <c r="G1" s="3" t="s">
        <v>251</v>
      </c>
      <c r="H1" s="3" t="s">
        <v>252</v>
      </c>
    </row>
    <row r="2" spans="1:4" ht="12.75">
      <c r="A2" t="s">
        <v>211</v>
      </c>
      <c r="B2" t="s">
        <v>1675</v>
      </c>
      <c r="C2">
        <v>1</v>
      </c>
      <c r="D2">
        <v>1</v>
      </c>
    </row>
    <row r="3" spans="1:4" ht="12.75">
      <c r="A3" t="s">
        <v>212</v>
      </c>
      <c r="B3" t="s">
        <v>1676</v>
      </c>
      <c r="C3">
        <v>2</v>
      </c>
      <c r="D3">
        <v>3</v>
      </c>
    </row>
    <row r="4" spans="1:4" ht="12.75">
      <c r="A4" t="s">
        <v>213</v>
      </c>
      <c r="B4" t="s">
        <v>1677</v>
      </c>
      <c r="C4">
        <v>3</v>
      </c>
      <c r="D4">
        <v>5</v>
      </c>
    </row>
    <row r="5" spans="1:4" ht="12.75">
      <c r="A5" t="s">
        <v>214</v>
      </c>
      <c r="B5" t="s">
        <v>1678</v>
      </c>
      <c r="C5">
        <v>4</v>
      </c>
      <c r="D5">
        <v>7</v>
      </c>
    </row>
    <row r="6" spans="1:4" ht="12.75">
      <c r="A6" t="s">
        <v>181</v>
      </c>
      <c r="B6" t="s">
        <v>1645</v>
      </c>
      <c r="C6">
        <v>5</v>
      </c>
      <c r="D6">
        <v>9</v>
      </c>
    </row>
    <row r="7" spans="1:4" ht="12.75">
      <c r="A7" t="s">
        <v>182</v>
      </c>
      <c r="B7" t="s">
        <v>1646</v>
      </c>
      <c r="C7">
        <v>6</v>
      </c>
      <c r="D7">
        <v>11</v>
      </c>
    </row>
    <row r="8" spans="1:4" ht="12.75">
      <c r="A8" t="s">
        <v>215</v>
      </c>
      <c r="B8" t="s">
        <v>1679</v>
      </c>
      <c r="C8">
        <v>7</v>
      </c>
      <c r="D8">
        <v>13</v>
      </c>
    </row>
    <row r="9" spans="1:4" ht="12.75">
      <c r="A9" t="s">
        <v>183</v>
      </c>
      <c r="B9" t="s">
        <v>1647</v>
      </c>
      <c r="C9">
        <v>8</v>
      </c>
      <c r="D9">
        <v>15</v>
      </c>
    </row>
    <row r="10" spans="1:4" ht="12.75">
      <c r="A10" t="s">
        <v>208</v>
      </c>
      <c r="B10" t="s">
        <v>1672</v>
      </c>
      <c r="C10">
        <v>9</v>
      </c>
      <c r="D10">
        <v>17</v>
      </c>
    </row>
    <row r="11" spans="1:4" ht="12.75">
      <c r="A11" t="s">
        <v>216</v>
      </c>
      <c r="B11" t="s">
        <v>1680</v>
      </c>
      <c r="C11">
        <v>10</v>
      </c>
      <c r="D11">
        <v>19</v>
      </c>
    </row>
    <row r="12" spans="1:4" ht="12.75">
      <c r="A12" t="s">
        <v>184</v>
      </c>
      <c r="B12" t="s">
        <v>1648</v>
      </c>
      <c r="C12">
        <v>11</v>
      </c>
      <c r="D12">
        <v>21</v>
      </c>
    </row>
    <row r="13" spans="1:4" ht="12.75">
      <c r="A13" t="s">
        <v>217</v>
      </c>
      <c r="B13" t="s">
        <v>1681</v>
      </c>
      <c r="C13">
        <v>12</v>
      </c>
      <c r="D13">
        <v>23</v>
      </c>
    </row>
    <row r="14" spans="1:4" ht="12.75">
      <c r="A14" t="s">
        <v>186</v>
      </c>
      <c r="B14" t="s">
        <v>1650</v>
      </c>
      <c r="C14">
        <v>14</v>
      </c>
      <c r="D14">
        <v>27</v>
      </c>
    </row>
    <row r="15" spans="1:4" ht="12.75">
      <c r="A15" t="s">
        <v>218</v>
      </c>
      <c r="B15" t="s">
        <v>1682</v>
      </c>
      <c r="C15">
        <v>15</v>
      </c>
      <c r="D15">
        <v>29</v>
      </c>
    </row>
    <row r="16" spans="1:4" ht="12.75">
      <c r="A16" t="s">
        <v>219</v>
      </c>
      <c r="B16" t="s">
        <v>1683</v>
      </c>
      <c r="C16">
        <v>16</v>
      </c>
      <c r="D16">
        <v>31</v>
      </c>
    </row>
    <row r="17" spans="1:4" ht="12.75">
      <c r="A17" t="s">
        <v>220</v>
      </c>
      <c r="B17" t="s">
        <v>1684</v>
      </c>
      <c r="C17">
        <v>17</v>
      </c>
      <c r="D17">
        <v>33</v>
      </c>
    </row>
    <row r="18" spans="1:4" ht="12.75">
      <c r="A18" t="s">
        <v>221</v>
      </c>
      <c r="B18" t="s">
        <v>1685</v>
      </c>
      <c r="C18">
        <v>18</v>
      </c>
      <c r="D18">
        <v>35</v>
      </c>
    </row>
    <row r="19" spans="1:4" ht="12.75">
      <c r="A19" t="s">
        <v>222</v>
      </c>
      <c r="B19" t="s">
        <v>1686</v>
      </c>
      <c r="C19">
        <v>19</v>
      </c>
      <c r="D19">
        <v>37</v>
      </c>
    </row>
    <row r="20" spans="1:4" ht="12.75">
      <c r="A20" t="s">
        <v>223</v>
      </c>
      <c r="B20" t="s">
        <v>1687</v>
      </c>
      <c r="C20">
        <v>20</v>
      </c>
      <c r="D20">
        <v>39</v>
      </c>
    </row>
    <row r="21" spans="1:4" ht="12.75">
      <c r="A21" t="s">
        <v>224</v>
      </c>
      <c r="B21" t="s">
        <v>1688</v>
      </c>
      <c r="C21">
        <v>21</v>
      </c>
      <c r="D21">
        <v>41</v>
      </c>
    </row>
    <row r="22" spans="1:4" ht="12.75">
      <c r="A22" t="s">
        <v>187</v>
      </c>
      <c r="B22" t="s">
        <v>1651</v>
      </c>
      <c r="C22">
        <v>22</v>
      </c>
      <c r="D22">
        <v>43</v>
      </c>
    </row>
    <row r="23" spans="1:4" ht="12.75">
      <c r="A23" t="s">
        <v>225</v>
      </c>
      <c r="B23" t="s">
        <v>1689</v>
      </c>
      <c r="C23">
        <v>23</v>
      </c>
      <c r="D23">
        <v>45</v>
      </c>
    </row>
    <row r="24" spans="1:4" ht="12.75">
      <c r="A24" t="s">
        <v>226</v>
      </c>
      <c r="B24" t="s">
        <v>1690</v>
      </c>
      <c r="C24">
        <v>24</v>
      </c>
      <c r="D24">
        <v>47</v>
      </c>
    </row>
    <row r="25" spans="1:4" ht="12.75">
      <c r="A25" t="s">
        <v>188</v>
      </c>
      <c r="B25" t="s">
        <v>1652</v>
      </c>
      <c r="C25">
        <v>25</v>
      </c>
      <c r="D25">
        <v>49</v>
      </c>
    </row>
    <row r="26" spans="1:4" ht="12.75">
      <c r="A26" t="s">
        <v>189</v>
      </c>
      <c r="B26" t="s">
        <v>1653</v>
      </c>
      <c r="C26">
        <v>26</v>
      </c>
      <c r="D26">
        <v>51</v>
      </c>
    </row>
    <row r="27" spans="1:4" ht="12.75">
      <c r="A27" t="s">
        <v>227</v>
      </c>
      <c r="B27" t="s">
        <v>1691</v>
      </c>
      <c r="C27">
        <v>27</v>
      </c>
      <c r="D27">
        <v>53</v>
      </c>
    </row>
    <row r="28" spans="1:4" ht="12.75">
      <c r="A28" t="s">
        <v>190</v>
      </c>
      <c r="B28" t="s">
        <v>1654</v>
      </c>
      <c r="C28">
        <v>28</v>
      </c>
      <c r="D28">
        <v>55</v>
      </c>
    </row>
    <row r="29" spans="1:4" ht="12.75">
      <c r="A29" t="s">
        <v>191</v>
      </c>
      <c r="B29" t="s">
        <v>1655</v>
      </c>
      <c r="C29">
        <v>29</v>
      </c>
      <c r="D29">
        <v>57</v>
      </c>
    </row>
    <row r="30" spans="1:4" ht="12.75">
      <c r="A30" t="s">
        <v>228</v>
      </c>
      <c r="B30" t="s">
        <v>1692</v>
      </c>
      <c r="C30">
        <v>30</v>
      </c>
      <c r="D30">
        <v>59</v>
      </c>
    </row>
    <row r="31" spans="1:4" ht="12.75">
      <c r="A31" t="s">
        <v>192</v>
      </c>
      <c r="B31" t="s">
        <v>1656</v>
      </c>
      <c r="C31">
        <v>31</v>
      </c>
      <c r="D31">
        <v>61</v>
      </c>
    </row>
    <row r="32" spans="1:4" ht="12.75">
      <c r="A32" t="s">
        <v>229</v>
      </c>
      <c r="B32" t="s">
        <v>1693</v>
      </c>
      <c r="C32">
        <v>32</v>
      </c>
      <c r="D32">
        <v>63</v>
      </c>
    </row>
    <row r="33" spans="1:4" ht="12.75">
      <c r="A33" t="s">
        <v>230</v>
      </c>
      <c r="B33" t="s">
        <v>1694</v>
      </c>
      <c r="C33">
        <v>33</v>
      </c>
      <c r="D33">
        <v>65</v>
      </c>
    </row>
    <row r="34" spans="1:4" ht="12.75">
      <c r="A34" t="s">
        <v>231</v>
      </c>
      <c r="B34" t="s">
        <v>1695</v>
      </c>
      <c r="C34">
        <v>34</v>
      </c>
      <c r="D34">
        <v>67</v>
      </c>
    </row>
    <row r="35" spans="1:4" ht="12.75">
      <c r="A35" t="s">
        <v>193</v>
      </c>
      <c r="B35" t="s">
        <v>1657</v>
      </c>
      <c r="C35">
        <v>35</v>
      </c>
      <c r="D35">
        <v>69</v>
      </c>
    </row>
    <row r="36" spans="1:4" ht="12.75">
      <c r="A36" t="s">
        <v>51</v>
      </c>
      <c r="B36" t="s">
        <v>1658</v>
      </c>
      <c r="C36">
        <v>36</v>
      </c>
      <c r="D36">
        <v>71</v>
      </c>
    </row>
    <row r="37" spans="1:4" ht="12.75">
      <c r="A37" t="s">
        <v>232</v>
      </c>
      <c r="B37" t="s">
        <v>1696</v>
      </c>
      <c r="C37">
        <v>37</v>
      </c>
      <c r="D37">
        <v>73</v>
      </c>
    </row>
    <row r="38" spans="1:4" ht="12.75">
      <c r="A38" t="s">
        <v>233</v>
      </c>
      <c r="B38" t="s">
        <v>1697</v>
      </c>
      <c r="C38">
        <v>38</v>
      </c>
      <c r="D38">
        <v>75</v>
      </c>
    </row>
    <row r="39" spans="1:4" ht="12.75">
      <c r="A39" t="s">
        <v>234</v>
      </c>
      <c r="B39" t="s">
        <v>1698</v>
      </c>
      <c r="C39">
        <v>39</v>
      </c>
      <c r="D39">
        <v>77</v>
      </c>
    </row>
    <row r="40" spans="1:4" ht="12.75">
      <c r="A40" t="s">
        <v>235</v>
      </c>
      <c r="B40" t="s">
        <v>1699</v>
      </c>
      <c r="C40">
        <v>40</v>
      </c>
      <c r="D40">
        <v>79</v>
      </c>
    </row>
    <row r="41" spans="1:4" ht="12.75">
      <c r="A41" t="s">
        <v>236</v>
      </c>
      <c r="B41" t="s">
        <v>1700</v>
      </c>
      <c r="C41">
        <v>41</v>
      </c>
      <c r="D41">
        <v>81</v>
      </c>
    </row>
    <row r="42" spans="1:4" ht="12.75">
      <c r="A42" t="s">
        <v>206</v>
      </c>
      <c r="B42" t="s">
        <v>1670</v>
      </c>
      <c r="C42">
        <v>42</v>
      </c>
      <c r="D42">
        <v>83</v>
      </c>
    </row>
    <row r="43" spans="1:4" ht="12.75">
      <c r="A43" t="s">
        <v>194</v>
      </c>
      <c r="B43" t="s">
        <v>1659</v>
      </c>
      <c r="C43">
        <v>43</v>
      </c>
      <c r="D43">
        <v>85</v>
      </c>
    </row>
    <row r="44" spans="1:4" ht="12.75">
      <c r="A44" t="s">
        <v>185</v>
      </c>
      <c r="B44" t="s">
        <v>1649</v>
      </c>
      <c r="C44">
        <v>13</v>
      </c>
      <c r="D44">
        <v>86</v>
      </c>
    </row>
    <row r="45" spans="1:4" ht="12.75">
      <c r="A45" t="s">
        <v>195</v>
      </c>
      <c r="B45" t="s">
        <v>1660</v>
      </c>
      <c r="C45">
        <v>44</v>
      </c>
      <c r="D45">
        <v>87</v>
      </c>
    </row>
    <row r="46" spans="1:4" ht="12.75">
      <c r="A46" t="s">
        <v>237</v>
      </c>
      <c r="B46" t="s">
        <v>1701</v>
      </c>
      <c r="C46">
        <v>45</v>
      </c>
      <c r="D46">
        <v>89</v>
      </c>
    </row>
    <row r="47" spans="1:4" ht="12.75">
      <c r="A47" t="s">
        <v>238</v>
      </c>
      <c r="B47" t="s">
        <v>1702</v>
      </c>
      <c r="C47">
        <v>46</v>
      </c>
      <c r="D47">
        <v>91</v>
      </c>
    </row>
    <row r="48" spans="1:4" ht="12.75">
      <c r="A48" t="s">
        <v>196</v>
      </c>
      <c r="B48" t="s">
        <v>1661</v>
      </c>
      <c r="C48">
        <v>47</v>
      </c>
      <c r="D48">
        <v>93</v>
      </c>
    </row>
    <row r="49" spans="1:4" ht="12.75">
      <c r="A49" t="s">
        <v>197</v>
      </c>
      <c r="B49" t="s">
        <v>1662</v>
      </c>
      <c r="C49">
        <v>48</v>
      </c>
      <c r="D49">
        <v>95</v>
      </c>
    </row>
    <row r="50" spans="1:4" ht="12.75">
      <c r="A50" t="s">
        <v>199</v>
      </c>
      <c r="B50" t="s">
        <v>1663</v>
      </c>
      <c r="C50">
        <v>49</v>
      </c>
      <c r="D50">
        <v>97</v>
      </c>
    </row>
    <row r="51" spans="1:4" ht="12.75">
      <c r="A51" t="s">
        <v>200</v>
      </c>
      <c r="B51" t="s">
        <v>1664</v>
      </c>
      <c r="C51">
        <v>50</v>
      </c>
      <c r="D51">
        <v>99</v>
      </c>
    </row>
    <row r="52" spans="1:4" ht="12.75">
      <c r="A52" t="s">
        <v>201</v>
      </c>
      <c r="B52" t="s">
        <v>1665</v>
      </c>
      <c r="C52">
        <v>51</v>
      </c>
      <c r="D52">
        <v>101</v>
      </c>
    </row>
    <row r="53" spans="1:4" ht="12.75">
      <c r="A53" t="s">
        <v>207</v>
      </c>
      <c r="B53" t="s">
        <v>1671</v>
      </c>
      <c r="C53">
        <v>52</v>
      </c>
      <c r="D53">
        <v>103</v>
      </c>
    </row>
    <row r="54" spans="1:4" ht="12.75">
      <c r="A54" t="s">
        <v>202</v>
      </c>
      <c r="B54" t="s">
        <v>1666</v>
      </c>
      <c r="C54">
        <v>53</v>
      </c>
      <c r="D54">
        <v>105</v>
      </c>
    </row>
    <row r="55" spans="1:4" ht="12.75">
      <c r="A55" t="s">
        <v>239</v>
      </c>
      <c r="B55" t="s">
        <v>1703</v>
      </c>
      <c r="C55">
        <v>54</v>
      </c>
      <c r="D55">
        <v>107</v>
      </c>
    </row>
    <row r="56" spans="1:4" ht="12.75">
      <c r="A56" t="s">
        <v>241</v>
      </c>
      <c r="B56" t="s">
        <v>1705</v>
      </c>
      <c r="C56">
        <v>57</v>
      </c>
      <c r="D56">
        <v>113</v>
      </c>
    </row>
    <row r="57" spans="1:4" ht="12.75">
      <c r="A57" t="s">
        <v>209</v>
      </c>
      <c r="B57" t="s">
        <v>1673</v>
      </c>
      <c r="C57">
        <v>58</v>
      </c>
      <c r="D57">
        <v>115</v>
      </c>
    </row>
    <row r="58" spans="1:4" ht="12.75">
      <c r="A58" t="s">
        <v>203</v>
      </c>
      <c r="B58" t="s">
        <v>1667</v>
      </c>
      <c r="C58">
        <v>59</v>
      </c>
      <c r="D58">
        <v>117</v>
      </c>
    </row>
    <row r="59" spans="1:4" ht="12.75">
      <c r="A59" t="s">
        <v>240</v>
      </c>
      <c r="B59" t="s">
        <v>1704</v>
      </c>
      <c r="C59">
        <v>55</v>
      </c>
      <c r="D59">
        <v>109</v>
      </c>
    </row>
    <row r="60" spans="1:4" ht="12.75">
      <c r="A60" t="s">
        <v>204</v>
      </c>
      <c r="B60" t="s">
        <v>1668</v>
      </c>
      <c r="C60">
        <v>56</v>
      </c>
      <c r="D60">
        <v>111</v>
      </c>
    </row>
    <row r="61" spans="1:4" ht="12.75">
      <c r="A61" t="s">
        <v>242</v>
      </c>
      <c r="B61" t="s">
        <v>1706</v>
      </c>
      <c r="C61">
        <v>60</v>
      </c>
      <c r="D61">
        <v>119</v>
      </c>
    </row>
    <row r="62" spans="1:4" ht="12.75">
      <c r="A62" t="s">
        <v>243</v>
      </c>
      <c r="B62" t="s">
        <v>1707</v>
      </c>
      <c r="C62">
        <v>61</v>
      </c>
      <c r="D62">
        <v>121</v>
      </c>
    </row>
    <row r="63" spans="1:4" ht="12.75">
      <c r="A63" t="s">
        <v>244</v>
      </c>
      <c r="B63" t="s">
        <v>1708</v>
      </c>
      <c r="C63">
        <v>62</v>
      </c>
      <c r="D63">
        <v>123</v>
      </c>
    </row>
    <row r="64" spans="1:4" ht="12.75">
      <c r="A64" t="s">
        <v>245</v>
      </c>
      <c r="B64" t="s">
        <v>1709</v>
      </c>
      <c r="C64">
        <v>63</v>
      </c>
      <c r="D64">
        <v>125</v>
      </c>
    </row>
    <row r="65" spans="1:4" ht="12.75">
      <c r="A65" t="s">
        <v>205</v>
      </c>
      <c r="B65" t="s">
        <v>1669</v>
      </c>
      <c r="C65">
        <v>0</v>
      </c>
      <c r="D65">
        <v>0</v>
      </c>
    </row>
    <row r="66" spans="1:4" ht="12.75">
      <c r="A66" t="s">
        <v>210</v>
      </c>
      <c r="B66" t="s">
        <v>1674</v>
      </c>
      <c r="C66">
        <v>64</v>
      </c>
      <c r="D66">
        <v>127</v>
      </c>
    </row>
    <row r="67" spans="1:4" ht="12.75">
      <c r="A67" t="s">
        <v>246</v>
      </c>
      <c r="B67" t="s">
        <v>1710</v>
      </c>
      <c r="C67">
        <v>65</v>
      </c>
      <c r="D67">
        <v>129</v>
      </c>
    </row>
    <row r="68" spans="1:4" ht="12.75">
      <c r="A68" t="s">
        <v>247</v>
      </c>
      <c r="B68" t="s">
        <v>1711</v>
      </c>
      <c r="C68">
        <v>66</v>
      </c>
      <c r="D68">
        <v>131</v>
      </c>
    </row>
    <row r="69" spans="1:4" ht="12.75">
      <c r="A69" t="s">
        <v>248</v>
      </c>
      <c r="B69" t="s">
        <v>1712</v>
      </c>
      <c r="C69">
        <v>67</v>
      </c>
      <c r="D69">
        <v>133</v>
      </c>
    </row>
  </sheetData>
  <sheetProtection/>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
  <dimension ref="A1:F173"/>
  <sheetViews>
    <sheetView zoomScalePageLayoutView="0" workbookViewId="0" topLeftCell="A1">
      <selection activeCell="A1" sqref="A1:D16384"/>
    </sheetView>
  </sheetViews>
  <sheetFormatPr defaultColWidth="9.140625" defaultRowHeight="12.75"/>
  <cols>
    <col min="1" max="1" width="15.28125" style="1" bestFit="1" customWidth="1"/>
    <col min="2" max="2" width="12.28125" style="1" bestFit="1" customWidth="1"/>
    <col min="3" max="3" width="56.28125" style="1" bestFit="1" customWidth="1"/>
    <col min="4" max="4" width="12.57421875" style="1" bestFit="1" customWidth="1"/>
    <col min="5" max="16384" width="9.140625" style="1" customWidth="1"/>
  </cols>
  <sheetData>
    <row r="1" spans="1:6" ht="11.25">
      <c r="A1" s="2" t="s">
        <v>1198</v>
      </c>
      <c r="B1" s="2" t="s">
        <v>1199</v>
      </c>
      <c r="C1" s="2" t="s">
        <v>537</v>
      </c>
      <c r="D1" s="2" t="s">
        <v>1200</v>
      </c>
      <c r="E1" s="1" t="s">
        <v>250</v>
      </c>
      <c r="F1" s="1" t="s">
        <v>249</v>
      </c>
    </row>
    <row r="2" spans="1:3" ht="11.25">
      <c r="A2" s="1">
        <v>22</v>
      </c>
      <c r="B2" s="1" t="s">
        <v>1243</v>
      </c>
      <c r="C2" s="1" t="s">
        <v>1616</v>
      </c>
    </row>
    <row r="3" spans="1:3" ht="11.25">
      <c r="A3" s="1">
        <v>24</v>
      </c>
      <c r="B3" s="1" t="s">
        <v>1246</v>
      </c>
      <c r="C3" s="1" t="s">
        <v>1247</v>
      </c>
    </row>
    <row r="4" spans="1:3" ht="11.25">
      <c r="A4" s="1">
        <v>23</v>
      </c>
      <c r="B4" s="1" t="s">
        <v>1244</v>
      </c>
      <c r="C4" s="1" t="s">
        <v>1245</v>
      </c>
    </row>
    <row r="5" spans="1:4" ht="11.25">
      <c r="A5" s="1">
        <v>6</v>
      </c>
      <c r="B5" s="1" t="s">
        <v>1211</v>
      </c>
      <c r="C5" s="1" t="s">
        <v>1212</v>
      </c>
      <c r="D5" s="1">
        <v>3</v>
      </c>
    </row>
    <row r="6" spans="1:4" ht="11.25">
      <c r="A6" s="1">
        <v>158</v>
      </c>
      <c r="B6" s="1" t="s">
        <v>1511</v>
      </c>
      <c r="C6" s="1" t="s">
        <v>1512</v>
      </c>
      <c r="D6" s="1">
        <v>16</v>
      </c>
    </row>
    <row r="7" spans="1:4" ht="11.25">
      <c r="A7" s="1">
        <v>90</v>
      </c>
      <c r="B7" s="1" t="s">
        <v>1377</v>
      </c>
      <c r="C7" s="1" t="s">
        <v>1378</v>
      </c>
      <c r="D7" s="1">
        <v>32</v>
      </c>
    </row>
    <row r="8" spans="1:4" ht="11.25">
      <c r="A8" s="1">
        <v>91</v>
      </c>
      <c r="B8" s="1" t="s">
        <v>1379</v>
      </c>
      <c r="C8" s="1" t="s">
        <v>1380</v>
      </c>
      <c r="D8" s="1">
        <v>31</v>
      </c>
    </row>
    <row r="9" spans="1:4" ht="11.25">
      <c r="A9" s="1">
        <v>64</v>
      </c>
      <c r="B9" s="1" t="s">
        <v>1326</v>
      </c>
      <c r="C9" s="1" t="s">
        <v>1327</v>
      </c>
      <c r="D9" s="1">
        <v>20</v>
      </c>
    </row>
    <row r="10" spans="1:3" ht="11.25">
      <c r="A10" s="1">
        <v>5</v>
      </c>
      <c r="B10" s="1" t="s">
        <v>1209</v>
      </c>
      <c r="C10" s="1" t="s">
        <v>1210</v>
      </c>
    </row>
    <row r="11" spans="1:3" ht="11.25">
      <c r="A11" s="1">
        <v>139</v>
      </c>
      <c r="B11" s="1" t="s">
        <v>1475</v>
      </c>
      <c r="C11" s="1" t="s">
        <v>1476</v>
      </c>
    </row>
    <row r="12" spans="1:3" ht="11.25">
      <c r="A12" s="1">
        <v>65</v>
      </c>
      <c r="B12" s="1" t="s">
        <v>1328</v>
      </c>
      <c r="C12" s="1" t="s">
        <v>1329</v>
      </c>
    </row>
    <row r="13" spans="1:3" ht="11.25">
      <c r="A13" s="1">
        <v>29</v>
      </c>
      <c r="B13" s="1" t="s">
        <v>1256</v>
      </c>
      <c r="C13" s="1" t="s">
        <v>1257</v>
      </c>
    </row>
    <row r="14" spans="1:3" ht="11.25">
      <c r="A14" s="1">
        <v>7</v>
      </c>
      <c r="B14" s="1" t="s">
        <v>1213</v>
      </c>
      <c r="C14" s="1" t="s">
        <v>1214</v>
      </c>
    </row>
    <row r="15" spans="1:3" ht="11.25">
      <c r="A15" s="1">
        <v>106</v>
      </c>
      <c r="B15" s="1" t="s">
        <v>1409</v>
      </c>
      <c r="C15" s="1" t="s">
        <v>1410</v>
      </c>
    </row>
    <row r="16" spans="1:3" ht="11.25">
      <c r="A16" s="1">
        <v>152</v>
      </c>
      <c r="B16" s="1" t="s">
        <v>1501</v>
      </c>
      <c r="C16" s="1" t="s">
        <v>1502</v>
      </c>
    </row>
    <row r="17" spans="1:3" ht="11.25">
      <c r="A17" s="1">
        <v>27</v>
      </c>
      <c r="B17" s="1" t="s">
        <v>1252</v>
      </c>
      <c r="C17" s="1" t="s">
        <v>1253</v>
      </c>
    </row>
    <row r="18" spans="1:3" ht="11.25">
      <c r="A18" s="1">
        <v>8</v>
      </c>
      <c r="B18" s="1" t="s">
        <v>1215</v>
      </c>
      <c r="C18" s="1" t="s">
        <v>1216</v>
      </c>
    </row>
    <row r="19" spans="1:3" ht="11.25">
      <c r="A19" s="1">
        <v>26</v>
      </c>
      <c r="B19" s="1" t="s">
        <v>1250</v>
      </c>
      <c r="C19" s="1" t="s">
        <v>1251</v>
      </c>
    </row>
    <row r="20" spans="1:3" ht="11.25">
      <c r="A20" s="1">
        <v>57</v>
      </c>
      <c r="B20" s="1" t="s">
        <v>1312</v>
      </c>
      <c r="C20" s="1" t="s">
        <v>1313</v>
      </c>
    </row>
    <row r="21" spans="1:4" ht="11.25">
      <c r="A21" s="1">
        <v>25</v>
      </c>
      <c r="B21" s="1" t="s">
        <v>1248</v>
      </c>
      <c r="C21" s="1" t="s">
        <v>1249</v>
      </c>
      <c r="D21" s="1">
        <v>10</v>
      </c>
    </row>
    <row r="22" spans="1:3" ht="11.25">
      <c r="A22" s="1">
        <v>132</v>
      </c>
      <c r="B22" s="1" t="s">
        <v>1461</v>
      </c>
      <c r="C22" s="1" t="s">
        <v>1462</v>
      </c>
    </row>
    <row r="23" spans="1:3" ht="11.25">
      <c r="A23" s="1">
        <v>66</v>
      </c>
      <c r="B23" s="1" t="s">
        <v>1330</v>
      </c>
      <c r="C23" s="1" t="s">
        <v>1331</v>
      </c>
    </row>
    <row r="24" spans="1:3" ht="11.25">
      <c r="A24" s="1">
        <v>58</v>
      </c>
      <c r="B24" s="1" t="s">
        <v>1314</v>
      </c>
      <c r="C24" s="1" t="s">
        <v>1315</v>
      </c>
    </row>
    <row r="25" spans="1:3" ht="11.25">
      <c r="A25" s="1">
        <v>10</v>
      </c>
      <c r="B25" s="1" t="s">
        <v>1219</v>
      </c>
      <c r="C25" s="1" t="s">
        <v>1220</v>
      </c>
    </row>
    <row r="26" spans="1:3" ht="11.25">
      <c r="A26" s="1">
        <v>151</v>
      </c>
      <c r="B26" s="1" t="s">
        <v>1499</v>
      </c>
      <c r="C26" s="1" t="s">
        <v>1500</v>
      </c>
    </row>
    <row r="27" spans="1:4" ht="11.25">
      <c r="A27" s="1">
        <v>219</v>
      </c>
      <c r="B27" s="1" t="s">
        <v>1537</v>
      </c>
      <c r="C27" s="1" t="s">
        <v>1538</v>
      </c>
      <c r="D27" s="1">
        <v>13</v>
      </c>
    </row>
    <row r="28" spans="1:3" ht="11.25">
      <c r="A28" s="1">
        <v>92</v>
      </c>
      <c r="B28" s="1" t="s">
        <v>1381</v>
      </c>
      <c r="C28" s="1" t="s">
        <v>1382</v>
      </c>
    </row>
    <row r="29" spans="1:4" ht="11.25">
      <c r="A29" s="1">
        <v>84</v>
      </c>
      <c r="B29" s="1" t="s">
        <v>1365</v>
      </c>
      <c r="C29" s="1" t="s">
        <v>1366</v>
      </c>
      <c r="D29" s="1">
        <v>22</v>
      </c>
    </row>
    <row r="30" spans="1:3" ht="11.25">
      <c r="A30" s="1">
        <v>32</v>
      </c>
      <c r="B30" s="1" t="s">
        <v>1262</v>
      </c>
      <c r="C30" s="1" t="s">
        <v>1263</v>
      </c>
    </row>
    <row r="31" spans="1:3" ht="11.25">
      <c r="A31" s="1">
        <v>33</v>
      </c>
      <c r="B31" s="1" t="s">
        <v>1264</v>
      </c>
      <c r="C31" s="1" t="s">
        <v>1265</v>
      </c>
    </row>
    <row r="32" spans="1:3" ht="11.25">
      <c r="A32" s="1">
        <v>59</v>
      </c>
      <c r="B32" s="1" t="s">
        <v>1316</v>
      </c>
      <c r="C32" s="1" t="s">
        <v>1317</v>
      </c>
    </row>
    <row r="33" spans="1:3" ht="11.25">
      <c r="A33" s="1">
        <v>31</v>
      </c>
      <c r="B33" s="1" t="s">
        <v>1260</v>
      </c>
      <c r="C33" s="1" t="s">
        <v>1261</v>
      </c>
    </row>
    <row r="34" spans="1:3" ht="11.25">
      <c r="A34" s="1">
        <v>30</v>
      </c>
      <c r="B34" s="1" t="s">
        <v>1258</v>
      </c>
      <c r="C34" s="1" t="s">
        <v>1259</v>
      </c>
    </row>
    <row r="35" spans="1:3" ht="11.25">
      <c r="A35" s="1">
        <v>19</v>
      </c>
      <c r="B35" s="1" t="s">
        <v>1237</v>
      </c>
      <c r="C35" s="1" t="s">
        <v>1238</v>
      </c>
    </row>
    <row r="36" spans="1:3" ht="11.25">
      <c r="A36" s="1">
        <v>67</v>
      </c>
      <c r="B36" s="1" t="s">
        <v>1332</v>
      </c>
      <c r="C36" s="1" t="s">
        <v>1333</v>
      </c>
    </row>
    <row r="37" spans="1:3" ht="11.25">
      <c r="A37" s="1">
        <v>9</v>
      </c>
      <c r="B37" s="1" t="s">
        <v>1217</v>
      </c>
      <c r="C37" s="1" t="s">
        <v>1218</v>
      </c>
    </row>
    <row r="38" spans="1:3" ht="11.25">
      <c r="A38" s="1">
        <v>216</v>
      </c>
      <c r="B38" s="1" t="s">
        <v>1531</v>
      </c>
      <c r="C38" s="1" t="s">
        <v>1532</v>
      </c>
    </row>
    <row r="39" spans="1:3" ht="11.25">
      <c r="A39" s="1">
        <v>129</v>
      </c>
      <c r="B39" s="1" t="s">
        <v>1455</v>
      </c>
      <c r="C39" s="1" t="s">
        <v>1456</v>
      </c>
    </row>
    <row r="40" spans="1:3" ht="11.25">
      <c r="A40" s="1">
        <v>88</v>
      </c>
      <c r="B40" s="1" t="s">
        <v>1373</v>
      </c>
      <c r="C40" s="1" t="s">
        <v>1374</v>
      </c>
    </row>
    <row r="41" spans="1:3" ht="11.25">
      <c r="A41" s="1">
        <v>68</v>
      </c>
      <c r="B41" s="1" t="s">
        <v>1334</v>
      </c>
      <c r="C41" s="1" t="s">
        <v>1335</v>
      </c>
    </row>
    <row r="42" spans="1:3" ht="11.25">
      <c r="A42" s="1">
        <v>198</v>
      </c>
      <c r="B42" s="1" t="s">
        <v>1527</v>
      </c>
      <c r="C42" s="1" t="s">
        <v>1528</v>
      </c>
    </row>
    <row r="43" spans="1:3" ht="11.25">
      <c r="A43" s="1">
        <v>108</v>
      </c>
      <c r="B43" s="1" t="s">
        <v>1413</v>
      </c>
      <c r="C43" s="1" t="s">
        <v>1414</v>
      </c>
    </row>
    <row r="44" spans="1:3" ht="11.25">
      <c r="A44" s="1">
        <v>130</v>
      </c>
      <c r="B44" s="1" t="s">
        <v>1457</v>
      </c>
      <c r="C44" s="1" t="s">
        <v>1458</v>
      </c>
    </row>
    <row r="45" spans="1:3" ht="11.25">
      <c r="A45" s="1">
        <v>147</v>
      </c>
      <c r="B45" s="1" t="s">
        <v>1491</v>
      </c>
      <c r="C45" s="1" t="s">
        <v>1492</v>
      </c>
    </row>
    <row r="46" spans="1:3" ht="11.25">
      <c r="A46" s="1">
        <v>140</v>
      </c>
      <c r="B46" s="1" t="s">
        <v>1477</v>
      </c>
      <c r="C46" s="1" t="s">
        <v>1478</v>
      </c>
    </row>
    <row r="47" spans="1:3" ht="11.25">
      <c r="A47" s="1">
        <v>109</v>
      </c>
      <c r="B47" s="1" t="s">
        <v>1415</v>
      </c>
      <c r="C47" s="1" t="s">
        <v>1416</v>
      </c>
    </row>
    <row r="48" spans="1:3" ht="11.25">
      <c r="A48" s="1">
        <v>60</v>
      </c>
      <c r="B48" s="1" t="s">
        <v>1318</v>
      </c>
      <c r="C48" s="1" t="s">
        <v>1319</v>
      </c>
    </row>
    <row r="49" spans="1:3" ht="11.25">
      <c r="A49" s="1">
        <v>34</v>
      </c>
      <c r="B49" s="1" t="s">
        <v>1266</v>
      </c>
      <c r="C49" s="1" t="s">
        <v>1267</v>
      </c>
    </row>
    <row r="50" spans="1:3" ht="11.25">
      <c r="A50" s="1">
        <v>138</v>
      </c>
      <c r="B50" s="1" t="s">
        <v>1473</v>
      </c>
      <c r="C50" s="1" t="s">
        <v>1474</v>
      </c>
    </row>
    <row r="51" spans="1:3" ht="11.25">
      <c r="A51" s="1">
        <v>69</v>
      </c>
      <c r="B51" s="1" t="s">
        <v>1336</v>
      </c>
      <c r="C51" s="1" t="s">
        <v>1337</v>
      </c>
    </row>
    <row r="52" spans="1:3" ht="11.25">
      <c r="A52" s="1">
        <v>35</v>
      </c>
      <c r="B52" s="1" t="s">
        <v>1268</v>
      </c>
      <c r="C52" s="1" t="s">
        <v>1269</v>
      </c>
    </row>
    <row r="53" spans="1:3" ht="11.25">
      <c r="A53" s="1">
        <v>94</v>
      </c>
      <c r="B53" s="1" t="s">
        <v>1385</v>
      </c>
      <c r="C53" s="1" t="s">
        <v>1386</v>
      </c>
    </row>
    <row r="54" spans="1:3" ht="11.25">
      <c r="A54" s="1">
        <v>111</v>
      </c>
      <c r="B54" s="1" t="s">
        <v>1419</v>
      </c>
      <c r="C54" s="1" t="s">
        <v>1420</v>
      </c>
    </row>
    <row r="55" spans="1:4" ht="11.25">
      <c r="A55" s="1">
        <v>221</v>
      </c>
      <c r="B55" s="1" t="s">
        <v>1521</v>
      </c>
      <c r="C55" s="1" t="s">
        <v>1522</v>
      </c>
      <c r="D55" s="1">
        <v>15</v>
      </c>
    </row>
    <row r="56" spans="1:3" ht="11.25">
      <c r="A56" s="1">
        <v>89</v>
      </c>
      <c r="B56" s="1" t="s">
        <v>1375</v>
      </c>
      <c r="C56" s="1" t="s">
        <v>1376</v>
      </c>
    </row>
    <row r="57" spans="1:3" ht="11.25">
      <c r="A57" s="1">
        <v>36</v>
      </c>
      <c r="B57" s="1" t="s">
        <v>1270</v>
      </c>
      <c r="C57" s="1" t="s">
        <v>1271</v>
      </c>
    </row>
    <row r="58" spans="1:3" ht="11.25">
      <c r="A58" s="1">
        <v>110</v>
      </c>
      <c r="B58" s="1" t="s">
        <v>1417</v>
      </c>
      <c r="C58" s="1" t="s">
        <v>1418</v>
      </c>
    </row>
    <row r="59" spans="1:3" ht="11.25">
      <c r="A59" s="1">
        <v>11</v>
      </c>
      <c r="B59" s="1" t="s">
        <v>1221</v>
      </c>
      <c r="C59" s="1" t="s">
        <v>1222</v>
      </c>
    </row>
    <row r="60" spans="1:3" ht="11.25">
      <c r="A60" s="1">
        <v>12</v>
      </c>
      <c r="B60" s="1" t="s">
        <v>1223</v>
      </c>
      <c r="C60" s="1" t="s">
        <v>1224</v>
      </c>
    </row>
    <row r="61" spans="1:3" ht="11.25">
      <c r="A61" s="1">
        <v>112</v>
      </c>
      <c r="B61" s="1" t="s">
        <v>1421</v>
      </c>
      <c r="C61" s="1" t="s">
        <v>1422</v>
      </c>
    </row>
    <row r="62" spans="1:3" ht="11.25">
      <c r="A62" s="1">
        <v>153</v>
      </c>
      <c r="B62" s="1" t="s">
        <v>1503</v>
      </c>
      <c r="C62" s="1" t="s">
        <v>1504</v>
      </c>
    </row>
    <row r="63" spans="1:3" ht="11.25">
      <c r="A63" s="1">
        <v>70</v>
      </c>
      <c r="B63" s="1" t="s">
        <v>1338</v>
      </c>
      <c r="C63" s="1" t="s">
        <v>1339</v>
      </c>
    </row>
    <row r="64" spans="1:4" ht="11.25">
      <c r="A64" s="1">
        <v>37</v>
      </c>
      <c r="B64" s="1" t="s">
        <v>1272</v>
      </c>
      <c r="C64" s="1" t="s">
        <v>1273</v>
      </c>
      <c r="D64" s="1">
        <v>11</v>
      </c>
    </row>
    <row r="65" spans="1:3" ht="11.25">
      <c r="A65" s="1">
        <v>131</v>
      </c>
      <c r="B65" s="1" t="s">
        <v>1459</v>
      </c>
      <c r="C65" s="1" t="s">
        <v>1460</v>
      </c>
    </row>
    <row r="66" spans="1:3" ht="11.25">
      <c r="A66" s="1">
        <v>179</v>
      </c>
      <c r="B66" s="1" t="s">
        <v>1519</v>
      </c>
      <c r="C66" s="1" t="s">
        <v>1520</v>
      </c>
    </row>
    <row r="67" spans="1:3" ht="11.25">
      <c r="A67" s="1">
        <v>154</v>
      </c>
      <c r="B67" s="1" t="s">
        <v>1505</v>
      </c>
      <c r="C67" s="1" t="s">
        <v>1506</v>
      </c>
    </row>
    <row r="68" spans="1:3" ht="11.25">
      <c r="A68" s="1">
        <v>113</v>
      </c>
      <c r="B68" s="1" t="s">
        <v>1423</v>
      </c>
      <c r="C68" s="1" t="s">
        <v>1424</v>
      </c>
    </row>
    <row r="69" spans="1:3" ht="11.25">
      <c r="A69" s="1">
        <v>71</v>
      </c>
      <c r="B69" s="1" t="s">
        <v>1340</v>
      </c>
      <c r="C69" s="1" t="s">
        <v>1341</v>
      </c>
    </row>
    <row r="70" spans="1:3" ht="11.25">
      <c r="A70" s="1">
        <v>38</v>
      </c>
      <c r="B70" s="1" t="s">
        <v>1274</v>
      </c>
      <c r="C70" s="1" t="s">
        <v>1275</v>
      </c>
    </row>
    <row r="71" spans="1:3" ht="11.25">
      <c r="A71" s="1">
        <v>39</v>
      </c>
      <c r="B71" s="1" t="s">
        <v>1276</v>
      </c>
      <c r="C71" s="1" t="s">
        <v>1277</v>
      </c>
    </row>
    <row r="72" spans="1:4" ht="11.25">
      <c r="A72" s="1">
        <v>13</v>
      </c>
      <c r="B72" s="1" t="s">
        <v>1225</v>
      </c>
      <c r="C72" s="1" t="s">
        <v>1226</v>
      </c>
      <c r="D72" s="1">
        <v>5</v>
      </c>
    </row>
    <row r="73" spans="1:3" ht="11.25">
      <c r="A73" s="1">
        <v>14</v>
      </c>
      <c r="B73" s="1" t="s">
        <v>1227</v>
      </c>
      <c r="C73" s="1" t="s">
        <v>1228</v>
      </c>
    </row>
    <row r="74" spans="1:3" ht="11.25">
      <c r="A74" s="1">
        <v>95</v>
      </c>
      <c r="B74" s="1" t="s">
        <v>1387</v>
      </c>
      <c r="C74" s="1" t="s">
        <v>1388</v>
      </c>
    </row>
    <row r="75" spans="1:3" ht="11.25">
      <c r="A75" s="1">
        <v>72</v>
      </c>
      <c r="B75" s="1" t="s">
        <v>1342</v>
      </c>
      <c r="C75" s="1" t="s">
        <v>1343</v>
      </c>
    </row>
    <row r="76" spans="1:3" ht="11.25">
      <c r="A76" s="1">
        <v>4</v>
      </c>
      <c r="B76" s="1" t="s">
        <v>1207</v>
      </c>
      <c r="C76" s="1" t="s">
        <v>1208</v>
      </c>
    </row>
    <row r="77" spans="1:3" ht="11.25">
      <c r="A77" s="1">
        <v>224</v>
      </c>
      <c r="B77" s="1" t="s">
        <v>1617</v>
      </c>
      <c r="C77" s="1" t="s">
        <v>1618</v>
      </c>
    </row>
    <row r="78" spans="1:3" ht="11.25">
      <c r="A78" s="1">
        <v>114</v>
      </c>
      <c r="B78" s="1" t="s">
        <v>1425</v>
      </c>
      <c r="C78" s="1" t="s">
        <v>1426</v>
      </c>
    </row>
    <row r="79" spans="1:4" ht="11.25">
      <c r="A79" s="1">
        <v>96</v>
      </c>
      <c r="B79" s="1" t="s">
        <v>1389</v>
      </c>
      <c r="C79" s="1" t="s">
        <v>1390</v>
      </c>
      <c r="D79" s="1">
        <v>23</v>
      </c>
    </row>
    <row r="80" spans="1:4" ht="11.25">
      <c r="A80" s="1">
        <v>220</v>
      </c>
      <c r="B80" s="1" t="s">
        <v>1509</v>
      </c>
      <c r="C80" s="1" t="s">
        <v>1510</v>
      </c>
      <c r="D80" s="1">
        <v>14</v>
      </c>
    </row>
    <row r="81" spans="1:3" ht="11.25">
      <c r="A81" s="1">
        <v>73</v>
      </c>
      <c r="B81" s="1" t="s">
        <v>1344</v>
      </c>
      <c r="C81" s="1" t="s">
        <v>1345</v>
      </c>
    </row>
    <row r="82" spans="1:3" ht="11.25">
      <c r="A82" s="1">
        <v>134</v>
      </c>
      <c r="B82" s="1" t="s">
        <v>1465</v>
      </c>
      <c r="C82" s="1" t="s">
        <v>1466</v>
      </c>
    </row>
    <row r="83" spans="1:3" ht="11.25">
      <c r="A83" s="1">
        <v>28</v>
      </c>
      <c r="B83" s="1" t="s">
        <v>1254</v>
      </c>
      <c r="C83" s="1" t="s">
        <v>1255</v>
      </c>
    </row>
    <row r="84" spans="1:3" ht="11.25">
      <c r="A84" s="1">
        <v>107</v>
      </c>
      <c r="B84" s="1" t="s">
        <v>1411</v>
      </c>
      <c r="C84" s="1" t="s">
        <v>1412</v>
      </c>
    </row>
    <row r="85" spans="1:3" ht="11.25">
      <c r="A85" s="1">
        <v>223</v>
      </c>
      <c r="B85" s="1" t="s">
        <v>1525</v>
      </c>
      <c r="C85" s="1" t="s">
        <v>1526</v>
      </c>
    </row>
    <row r="86" spans="1:3" ht="11.25">
      <c r="A86" s="1">
        <v>101</v>
      </c>
      <c r="B86" s="1" t="s">
        <v>1399</v>
      </c>
      <c r="C86" s="1" t="s">
        <v>1400</v>
      </c>
    </row>
    <row r="87" spans="1:3" ht="11.25">
      <c r="A87" s="1">
        <v>150</v>
      </c>
      <c r="B87" s="1" t="s">
        <v>1497</v>
      </c>
      <c r="C87" s="1" t="s">
        <v>1498</v>
      </c>
    </row>
    <row r="88" spans="1:3" ht="11.25">
      <c r="A88" s="1">
        <v>126</v>
      </c>
      <c r="B88" s="1" t="s">
        <v>1449</v>
      </c>
      <c r="C88" s="1" t="s">
        <v>1450</v>
      </c>
    </row>
    <row r="89" spans="1:3" ht="11.25">
      <c r="A89" s="1">
        <v>61</v>
      </c>
      <c r="B89" s="1" t="s">
        <v>1320</v>
      </c>
      <c r="C89" s="1" t="s">
        <v>1321</v>
      </c>
    </row>
    <row r="90" spans="1:3" ht="11.25">
      <c r="A90" s="1">
        <v>214</v>
      </c>
      <c r="B90" s="1" t="s">
        <v>1529</v>
      </c>
      <c r="C90" s="1" t="s">
        <v>1530</v>
      </c>
    </row>
    <row r="91" spans="1:3" ht="11.25">
      <c r="A91" s="1">
        <v>103</v>
      </c>
      <c r="B91" s="1" t="s">
        <v>1403</v>
      </c>
      <c r="C91" s="1" t="s">
        <v>1404</v>
      </c>
    </row>
    <row r="92" spans="1:3" ht="11.25">
      <c r="A92" s="1">
        <v>87</v>
      </c>
      <c r="B92" s="1" t="s">
        <v>1371</v>
      </c>
      <c r="C92" s="1" t="s">
        <v>1372</v>
      </c>
    </row>
    <row r="93" spans="1:4" ht="11.25">
      <c r="A93" s="1">
        <v>15</v>
      </c>
      <c r="B93" s="1" t="s">
        <v>1229</v>
      </c>
      <c r="C93" s="1" t="s">
        <v>1619</v>
      </c>
      <c r="D93" s="1">
        <v>4</v>
      </c>
    </row>
    <row r="94" spans="1:3" ht="11.25">
      <c r="A94" s="1">
        <v>41</v>
      </c>
      <c r="B94" s="1" t="s">
        <v>1280</v>
      </c>
      <c r="C94" s="1" t="s">
        <v>1281</v>
      </c>
    </row>
    <row r="95" spans="1:3" ht="11.25">
      <c r="A95" s="1">
        <v>222</v>
      </c>
      <c r="B95" s="1" t="s">
        <v>1523</v>
      </c>
      <c r="C95" s="1" t="s">
        <v>1524</v>
      </c>
    </row>
    <row r="96" spans="1:3" ht="11.25">
      <c r="A96" s="1">
        <v>102</v>
      </c>
      <c r="B96" s="1" t="s">
        <v>1401</v>
      </c>
      <c r="C96" s="1" t="s">
        <v>1402</v>
      </c>
    </row>
    <row r="97" spans="1:3" ht="11.25">
      <c r="A97" s="1">
        <v>85</v>
      </c>
      <c r="B97" s="1" t="s">
        <v>1367</v>
      </c>
      <c r="C97" s="1" t="s">
        <v>1368</v>
      </c>
    </row>
    <row r="98" spans="1:3" ht="11.25">
      <c r="A98" s="1">
        <v>197</v>
      </c>
      <c r="B98" s="1" t="s">
        <v>1535</v>
      </c>
      <c r="C98" s="1" t="s">
        <v>1536</v>
      </c>
    </row>
    <row r="99" spans="1:3" ht="11.25">
      <c r="A99" s="1">
        <v>42</v>
      </c>
      <c r="B99" s="1" t="s">
        <v>1282</v>
      </c>
      <c r="C99" s="1" t="s">
        <v>1283</v>
      </c>
    </row>
    <row r="100" spans="1:3" ht="11.25">
      <c r="A100" s="1">
        <v>115</v>
      </c>
      <c r="B100" s="1" t="s">
        <v>1427</v>
      </c>
      <c r="C100" s="1" t="s">
        <v>1428</v>
      </c>
    </row>
    <row r="101" spans="1:3" ht="11.25">
      <c r="A101" s="1">
        <v>40</v>
      </c>
      <c r="B101" s="1" t="s">
        <v>1278</v>
      </c>
      <c r="C101" s="1" t="s">
        <v>1279</v>
      </c>
    </row>
    <row r="102" spans="1:3" ht="11.25">
      <c r="A102" s="1">
        <v>116</v>
      </c>
      <c r="B102" s="1" t="s">
        <v>1429</v>
      </c>
      <c r="C102" s="1" t="s">
        <v>1430</v>
      </c>
    </row>
    <row r="103" spans="1:3" ht="11.25">
      <c r="A103" s="1">
        <v>218</v>
      </c>
      <c r="B103" s="1" t="s">
        <v>1533</v>
      </c>
      <c r="C103" s="1" t="s">
        <v>1534</v>
      </c>
    </row>
    <row r="104" spans="1:3" ht="11.25">
      <c r="A104" s="1">
        <v>97</v>
      </c>
      <c r="B104" s="1" t="s">
        <v>1391</v>
      </c>
      <c r="C104" s="1" t="s">
        <v>1392</v>
      </c>
    </row>
    <row r="105" spans="1:3" ht="11.25">
      <c r="A105" s="1">
        <v>144</v>
      </c>
      <c r="B105" s="1" t="s">
        <v>1485</v>
      </c>
      <c r="C105" s="1" t="s">
        <v>1486</v>
      </c>
    </row>
    <row r="106" spans="1:3" ht="11.25">
      <c r="A106" s="1">
        <v>3</v>
      </c>
      <c r="B106" s="1" t="s">
        <v>1205</v>
      </c>
      <c r="C106" s="1" t="s">
        <v>1206</v>
      </c>
    </row>
    <row r="107" spans="1:4" ht="11.25">
      <c r="A107" s="1">
        <v>159</v>
      </c>
      <c r="B107" s="1" t="s">
        <v>1513</v>
      </c>
      <c r="C107" s="1" t="s">
        <v>1514</v>
      </c>
      <c r="D107" s="1">
        <v>17</v>
      </c>
    </row>
    <row r="108" spans="1:3" ht="11.25">
      <c r="A108" s="1">
        <v>135</v>
      </c>
      <c r="B108" s="1" t="s">
        <v>1467</v>
      </c>
      <c r="C108" s="1" t="s">
        <v>1468</v>
      </c>
    </row>
    <row r="109" spans="1:3" ht="11.25">
      <c r="A109" s="1">
        <v>44</v>
      </c>
      <c r="B109" s="1" t="s">
        <v>1286</v>
      </c>
      <c r="C109" s="1" t="s">
        <v>1287</v>
      </c>
    </row>
    <row r="110" spans="1:4" ht="11.25">
      <c r="A110" s="1">
        <v>74</v>
      </c>
      <c r="B110" s="1" t="s">
        <v>1346</v>
      </c>
      <c r="C110" s="1" t="s">
        <v>1620</v>
      </c>
      <c r="D110" s="1">
        <v>19</v>
      </c>
    </row>
    <row r="111" spans="1:3" ht="11.25">
      <c r="A111" s="1">
        <v>75</v>
      </c>
      <c r="B111" s="1" t="s">
        <v>1347</v>
      </c>
      <c r="C111" s="1" t="s">
        <v>1348</v>
      </c>
    </row>
    <row r="112" spans="1:3" ht="11.25">
      <c r="A112" s="1">
        <v>76</v>
      </c>
      <c r="B112" s="1" t="s">
        <v>1349</v>
      </c>
      <c r="C112" s="1" t="s">
        <v>1350</v>
      </c>
    </row>
    <row r="113" spans="1:3" ht="11.25">
      <c r="A113" s="1">
        <v>117</v>
      </c>
      <c r="B113" s="1" t="s">
        <v>1431</v>
      </c>
      <c r="C113" s="1" t="s">
        <v>1432</v>
      </c>
    </row>
    <row r="114" spans="1:4" ht="11.25">
      <c r="A114" s="1">
        <v>43</v>
      </c>
      <c r="B114" s="1" t="s">
        <v>1284</v>
      </c>
      <c r="C114" s="1" t="s">
        <v>1285</v>
      </c>
      <c r="D114" s="1">
        <v>9</v>
      </c>
    </row>
    <row r="115" spans="1:3" ht="11.25">
      <c r="A115" s="1">
        <v>16</v>
      </c>
      <c r="B115" s="1" t="s">
        <v>1230</v>
      </c>
      <c r="C115" s="1" t="s">
        <v>1231</v>
      </c>
    </row>
    <row r="116" spans="1:4" ht="11.25">
      <c r="A116" s="1">
        <v>77</v>
      </c>
      <c r="B116" s="1" t="s">
        <v>1351</v>
      </c>
      <c r="C116" s="1" t="s">
        <v>1352</v>
      </c>
      <c r="D116" s="1">
        <v>21</v>
      </c>
    </row>
    <row r="117" spans="1:3" ht="11.25">
      <c r="A117" s="1">
        <v>62</v>
      </c>
      <c r="B117" s="1" t="s">
        <v>1322</v>
      </c>
      <c r="C117" s="1" t="s">
        <v>1323</v>
      </c>
    </row>
    <row r="118" spans="1:3" ht="11.25">
      <c r="A118" s="1">
        <v>149</v>
      </c>
      <c r="B118" s="1" t="s">
        <v>1495</v>
      </c>
      <c r="C118" s="1" t="s">
        <v>1496</v>
      </c>
    </row>
    <row r="119" spans="1:3" ht="11.25">
      <c r="A119" s="1">
        <v>45</v>
      </c>
      <c r="B119" s="1" t="s">
        <v>1288</v>
      </c>
      <c r="C119" s="1" t="s">
        <v>1289</v>
      </c>
    </row>
    <row r="120" spans="1:3" ht="11.25">
      <c r="A120" s="1">
        <v>86</v>
      </c>
      <c r="B120" s="1" t="s">
        <v>1369</v>
      </c>
      <c r="C120" s="1" t="s">
        <v>1370</v>
      </c>
    </row>
    <row r="121" spans="1:3" ht="11.25">
      <c r="A121" s="1">
        <v>146</v>
      </c>
      <c r="B121" s="1" t="s">
        <v>1489</v>
      </c>
      <c r="C121" s="1" t="s">
        <v>1490</v>
      </c>
    </row>
    <row r="122" spans="1:3" ht="11.25">
      <c r="A122" s="1">
        <v>119</v>
      </c>
      <c r="B122" s="1" t="s">
        <v>1435</v>
      </c>
      <c r="C122" s="1" t="s">
        <v>1436</v>
      </c>
    </row>
    <row r="123" spans="1:4" ht="11.25">
      <c r="A123" s="1">
        <v>160</v>
      </c>
      <c r="B123" s="1" t="s">
        <v>1515</v>
      </c>
      <c r="C123" s="1" t="s">
        <v>1516</v>
      </c>
      <c r="D123" s="1">
        <v>12</v>
      </c>
    </row>
    <row r="124" spans="1:3" ht="11.25">
      <c r="A124" s="1">
        <v>161</v>
      </c>
      <c r="B124" s="1" t="s">
        <v>1517</v>
      </c>
      <c r="C124" s="1" t="s">
        <v>1518</v>
      </c>
    </row>
    <row r="125" spans="1:3" ht="11.25">
      <c r="A125" s="1">
        <v>47</v>
      </c>
      <c r="B125" s="1" t="s">
        <v>1292</v>
      </c>
      <c r="C125" s="1" t="s">
        <v>1293</v>
      </c>
    </row>
    <row r="126" spans="1:3" ht="11.25">
      <c r="A126" s="1">
        <v>98</v>
      </c>
      <c r="B126" s="1" t="s">
        <v>1393</v>
      </c>
      <c r="C126" s="1" t="s">
        <v>1394</v>
      </c>
    </row>
    <row r="127" spans="1:3" ht="11.25">
      <c r="A127" s="1">
        <v>118</v>
      </c>
      <c r="B127" s="1" t="s">
        <v>1433</v>
      </c>
      <c r="C127" s="1" t="s">
        <v>1434</v>
      </c>
    </row>
    <row r="128" spans="1:4" ht="11.25">
      <c r="A128" s="1">
        <v>46</v>
      </c>
      <c r="B128" s="1" t="s">
        <v>1290</v>
      </c>
      <c r="C128" s="1" t="s">
        <v>1291</v>
      </c>
      <c r="D128" s="1">
        <v>8</v>
      </c>
    </row>
    <row r="129" spans="1:3" ht="11.25">
      <c r="A129" s="1">
        <v>17</v>
      </c>
      <c r="B129" s="1" t="s">
        <v>1232</v>
      </c>
      <c r="C129" s="1" t="s">
        <v>1233</v>
      </c>
    </row>
    <row r="130" spans="1:3" ht="11.25">
      <c r="A130" s="1">
        <v>21</v>
      </c>
      <c r="B130" s="1" t="s">
        <v>1241</v>
      </c>
      <c r="C130" s="1" t="s">
        <v>1242</v>
      </c>
    </row>
    <row r="131" spans="1:4" ht="11.25">
      <c r="A131" s="1">
        <v>20</v>
      </c>
      <c r="B131" s="1" t="s">
        <v>1239</v>
      </c>
      <c r="C131" s="1" t="s">
        <v>1240</v>
      </c>
      <c r="D131" s="1">
        <v>0</v>
      </c>
    </row>
    <row r="132" spans="1:3" ht="11.25">
      <c r="A132" s="1">
        <v>155</v>
      </c>
      <c r="B132" s="1" t="s">
        <v>1507</v>
      </c>
      <c r="C132" s="1" t="s">
        <v>1508</v>
      </c>
    </row>
    <row r="133" spans="1:3" ht="11.25">
      <c r="A133" s="1">
        <v>120</v>
      </c>
      <c r="B133" s="1" t="s">
        <v>1437</v>
      </c>
      <c r="C133" s="1" t="s">
        <v>1438</v>
      </c>
    </row>
    <row r="134" spans="1:3" ht="11.25">
      <c r="A134" s="1">
        <v>48</v>
      </c>
      <c r="B134" s="1" t="s">
        <v>1294</v>
      </c>
      <c r="C134" s="1" t="s">
        <v>1295</v>
      </c>
    </row>
    <row r="135" spans="1:3" ht="11.25">
      <c r="A135" s="1">
        <v>141</v>
      </c>
      <c r="B135" s="1" t="s">
        <v>1479</v>
      </c>
      <c r="C135" s="1" t="s">
        <v>1480</v>
      </c>
    </row>
    <row r="136" spans="1:3" ht="11.25">
      <c r="A136" s="1">
        <v>124</v>
      </c>
      <c r="B136" s="1" t="s">
        <v>1445</v>
      </c>
      <c r="C136" s="1" t="s">
        <v>1446</v>
      </c>
    </row>
    <row r="137" spans="1:3" ht="11.25">
      <c r="A137" s="1">
        <v>121</v>
      </c>
      <c r="B137" s="1" t="s">
        <v>1439</v>
      </c>
      <c r="C137" s="1" t="s">
        <v>1440</v>
      </c>
    </row>
    <row r="138" spans="1:3" ht="11.25">
      <c r="A138" s="1">
        <v>122</v>
      </c>
      <c r="B138" s="1" t="s">
        <v>1441</v>
      </c>
      <c r="C138" s="1" t="s">
        <v>1442</v>
      </c>
    </row>
    <row r="139" spans="1:3" ht="11.25">
      <c r="A139" s="1">
        <v>99</v>
      </c>
      <c r="B139" s="1" t="s">
        <v>1395</v>
      </c>
      <c r="C139" s="1" t="s">
        <v>1396</v>
      </c>
    </row>
    <row r="140" spans="1:3" ht="11.25">
      <c r="A140" s="1">
        <v>49</v>
      </c>
      <c r="B140" s="1" t="s">
        <v>1296</v>
      </c>
      <c r="C140" s="1" t="s">
        <v>1297</v>
      </c>
    </row>
    <row r="141" spans="1:3" ht="11.25">
      <c r="A141" s="1">
        <v>148</v>
      </c>
      <c r="B141" s="1" t="s">
        <v>1493</v>
      </c>
      <c r="C141" s="1" t="s">
        <v>1494</v>
      </c>
    </row>
    <row r="142" spans="1:3" ht="11.25">
      <c r="A142" s="1">
        <v>136</v>
      </c>
      <c r="B142" s="1" t="s">
        <v>1469</v>
      </c>
      <c r="C142" s="1" t="s">
        <v>1470</v>
      </c>
    </row>
    <row r="143" spans="1:3" ht="11.25">
      <c r="A143" s="1">
        <v>51</v>
      </c>
      <c r="B143" s="1" t="s">
        <v>1300</v>
      </c>
      <c r="C143" s="1" t="s">
        <v>1301</v>
      </c>
    </row>
    <row r="144" spans="1:3" ht="11.25">
      <c r="A144" s="1">
        <v>50</v>
      </c>
      <c r="B144" s="1" t="s">
        <v>1298</v>
      </c>
      <c r="C144" s="1" t="s">
        <v>1299</v>
      </c>
    </row>
    <row r="145" spans="1:3" ht="11.25">
      <c r="A145" s="1">
        <v>78</v>
      </c>
      <c r="B145" s="1" t="s">
        <v>1353</v>
      </c>
      <c r="C145" s="1" t="s">
        <v>1354</v>
      </c>
    </row>
    <row r="146" spans="1:3" ht="11.25">
      <c r="A146" s="1">
        <v>123</v>
      </c>
      <c r="B146" s="1" t="s">
        <v>1443</v>
      </c>
      <c r="C146" s="1" t="s">
        <v>1444</v>
      </c>
    </row>
    <row r="147" spans="1:4" ht="11.25">
      <c r="A147" s="1">
        <v>63</v>
      </c>
      <c r="B147" s="1" t="s">
        <v>1324</v>
      </c>
      <c r="C147" s="1" t="s">
        <v>1325</v>
      </c>
      <c r="D147" s="1">
        <v>18</v>
      </c>
    </row>
    <row r="148" spans="1:3" ht="11.25">
      <c r="A148" s="1">
        <v>79</v>
      </c>
      <c r="B148" s="1" t="s">
        <v>1355</v>
      </c>
      <c r="C148" s="1" t="s">
        <v>1356</v>
      </c>
    </row>
    <row r="149" spans="1:3" ht="11.25">
      <c r="A149" s="1">
        <v>80</v>
      </c>
      <c r="B149" s="1" t="s">
        <v>1357</v>
      </c>
      <c r="C149" s="1" t="s">
        <v>1358</v>
      </c>
    </row>
    <row r="150" spans="1:4" ht="11.25">
      <c r="A150" s="1">
        <v>53</v>
      </c>
      <c r="B150" s="1" t="s">
        <v>1304</v>
      </c>
      <c r="C150" s="1" t="s">
        <v>1305</v>
      </c>
      <c r="D150" s="1">
        <v>7</v>
      </c>
    </row>
    <row r="151" spans="1:3" ht="11.25">
      <c r="A151" s="1">
        <v>52</v>
      </c>
      <c r="B151" s="1" t="s">
        <v>1302</v>
      </c>
      <c r="C151" s="1" t="s">
        <v>1303</v>
      </c>
    </row>
    <row r="152" spans="1:4" ht="11.25">
      <c r="A152" s="1">
        <v>105</v>
      </c>
      <c r="B152" s="1" t="s">
        <v>1407</v>
      </c>
      <c r="C152" s="1" t="s">
        <v>1408</v>
      </c>
      <c r="D152" s="1">
        <v>30</v>
      </c>
    </row>
    <row r="153" spans="1:3" ht="11.25">
      <c r="A153" s="1">
        <v>18</v>
      </c>
      <c r="B153" s="1" t="s">
        <v>1234</v>
      </c>
      <c r="C153" s="1" t="s">
        <v>1236</v>
      </c>
    </row>
    <row r="154" spans="1:4" ht="11.25">
      <c r="A154" s="1">
        <v>225</v>
      </c>
      <c r="B154" s="1" t="s">
        <v>1621</v>
      </c>
      <c r="C154" s="1" t="s">
        <v>1622</v>
      </c>
      <c r="D154" s="1">
        <v>6</v>
      </c>
    </row>
    <row r="155" spans="1:3" ht="11.25">
      <c r="A155" s="1">
        <v>54</v>
      </c>
      <c r="B155" s="1" t="s">
        <v>1306</v>
      </c>
      <c r="C155" s="1" t="s">
        <v>1307</v>
      </c>
    </row>
    <row r="156" spans="1:3" ht="11.25">
      <c r="A156" s="1">
        <v>142</v>
      </c>
      <c r="B156" s="1" t="s">
        <v>1481</v>
      </c>
      <c r="C156" s="1" t="s">
        <v>1482</v>
      </c>
    </row>
    <row r="157" spans="1:3" ht="11.25">
      <c r="A157" s="1">
        <v>125</v>
      </c>
      <c r="B157" s="1" t="s">
        <v>1447</v>
      </c>
      <c r="C157" s="1" t="s">
        <v>1448</v>
      </c>
    </row>
    <row r="158" spans="1:3" ht="11.25">
      <c r="A158" s="1">
        <v>143</v>
      </c>
      <c r="B158" s="1" t="s">
        <v>1483</v>
      </c>
      <c r="C158" s="1" t="s">
        <v>1484</v>
      </c>
    </row>
    <row r="159" spans="1:3" ht="11.25">
      <c r="A159" s="1">
        <v>100</v>
      </c>
      <c r="B159" s="1" t="s">
        <v>1397</v>
      </c>
      <c r="C159" s="1" t="s">
        <v>1398</v>
      </c>
    </row>
    <row r="160" spans="1:4" ht="11.25">
      <c r="A160" s="1">
        <v>1</v>
      </c>
      <c r="B160" s="1" t="s">
        <v>1201</v>
      </c>
      <c r="C160" s="1" t="s">
        <v>1202</v>
      </c>
      <c r="D160" s="1">
        <v>1</v>
      </c>
    </row>
    <row r="161" spans="1:4" ht="11.25">
      <c r="A161" s="1">
        <v>2</v>
      </c>
      <c r="B161" s="1" t="s">
        <v>1203</v>
      </c>
      <c r="C161" s="1" t="s">
        <v>1204</v>
      </c>
      <c r="D161" s="1">
        <v>2</v>
      </c>
    </row>
    <row r="162" spans="1:3" ht="11.25">
      <c r="A162" s="1">
        <v>55</v>
      </c>
      <c r="B162" s="1" t="s">
        <v>1308</v>
      </c>
      <c r="C162" s="1" t="s">
        <v>1309</v>
      </c>
    </row>
    <row r="163" spans="1:3" ht="11.25">
      <c r="A163" s="1">
        <v>93</v>
      </c>
      <c r="B163" s="1" t="s">
        <v>1383</v>
      </c>
      <c r="C163" s="1" t="s">
        <v>1384</v>
      </c>
    </row>
    <row r="164" spans="1:3" ht="11.25">
      <c r="A164" s="1">
        <v>133</v>
      </c>
      <c r="B164" s="1" t="s">
        <v>1463</v>
      </c>
      <c r="C164" s="1" t="s">
        <v>1464</v>
      </c>
    </row>
    <row r="165" spans="1:3" ht="11.25">
      <c r="A165" s="1">
        <v>104</v>
      </c>
      <c r="B165" s="1" t="s">
        <v>1405</v>
      </c>
      <c r="C165" s="1" t="s">
        <v>1406</v>
      </c>
    </row>
    <row r="166" spans="1:3" ht="11.25">
      <c r="A166" s="1">
        <v>145</v>
      </c>
      <c r="B166" s="1" t="s">
        <v>1487</v>
      </c>
      <c r="C166" s="1" t="s">
        <v>1488</v>
      </c>
    </row>
    <row r="167" spans="1:3" ht="11.25">
      <c r="A167" s="1">
        <v>127</v>
      </c>
      <c r="B167" s="1" t="s">
        <v>1451</v>
      </c>
      <c r="C167" s="1" t="s">
        <v>1452</v>
      </c>
    </row>
    <row r="168" spans="1:3" ht="11.25">
      <c r="A168" s="1">
        <v>128</v>
      </c>
      <c r="B168" s="1" t="s">
        <v>1453</v>
      </c>
      <c r="C168" s="1" t="s">
        <v>1454</v>
      </c>
    </row>
    <row r="169" spans="1:3" ht="11.25">
      <c r="A169" s="1">
        <v>137</v>
      </c>
      <c r="B169" s="1" t="s">
        <v>1471</v>
      </c>
      <c r="C169" s="1" t="s">
        <v>1472</v>
      </c>
    </row>
    <row r="170" spans="1:3" ht="11.25">
      <c r="A170" s="1">
        <v>81</v>
      </c>
      <c r="B170" s="1" t="s">
        <v>1359</v>
      </c>
      <c r="C170" s="1" t="s">
        <v>1360</v>
      </c>
    </row>
    <row r="171" spans="1:3" ht="11.25">
      <c r="A171" s="1">
        <v>82</v>
      </c>
      <c r="B171" s="1" t="s">
        <v>1361</v>
      </c>
      <c r="C171" s="1" t="s">
        <v>1362</v>
      </c>
    </row>
    <row r="172" spans="1:3" ht="11.25">
      <c r="A172" s="1">
        <v>83</v>
      </c>
      <c r="B172" s="1" t="s">
        <v>1363</v>
      </c>
      <c r="C172" s="1" t="s">
        <v>1364</v>
      </c>
    </row>
    <row r="173" spans="1:3" ht="11.25">
      <c r="A173" s="1">
        <v>56</v>
      </c>
      <c r="B173" s="1" t="s">
        <v>1310</v>
      </c>
      <c r="C173" s="1" t="s">
        <v>1311</v>
      </c>
    </row>
  </sheetData>
  <sheetProtection/>
  <dataValidations count="1">
    <dataValidation type="list" allowBlank="1" showInputMessage="1" showErrorMessage="1" sqref="A4">
      <formula1>FINISH_TYPE</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AH65536"/>
  <sheetViews>
    <sheetView zoomScale="90" zoomScaleNormal="90" zoomScalePageLayoutView="0" workbookViewId="0" topLeftCell="A22">
      <selection activeCell="F23" sqref="F23"/>
    </sheetView>
  </sheetViews>
  <sheetFormatPr defaultColWidth="9.140625" defaultRowHeight="12.75"/>
  <cols>
    <col min="1" max="1" width="11.7109375" style="39" customWidth="1"/>
    <col min="2" max="2" width="20.421875" style="46" customWidth="1"/>
    <col min="3" max="3" width="57.57421875" style="41" customWidth="1"/>
    <col min="4" max="4" width="17.421875" style="42" customWidth="1"/>
    <col min="5" max="5" width="16.00390625" style="42" customWidth="1"/>
    <col min="6" max="6" width="15.00390625" style="41" bestFit="1" customWidth="1"/>
    <col min="7" max="8" width="16.140625" style="42" customWidth="1"/>
    <col min="9" max="9" width="13.140625" style="41" bestFit="1" customWidth="1"/>
    <col min="10" max="10" width="12.140625" style="43" customWidth="1"/>
    <col min="11" max="11" width="13.28125" style="41" bestFit="1" customWidth="1"/>
    <col min="12" max="12" width="8.7109375" style="41" bestFit="1" customWidth="1"/>
    <col min="13" max="13" width="15.28125" style="41" bestFit="1" customWidth="1"/>
    <col min="14" max="14" width="9.8515625" style="41" bestFit="1" customWidth="1"/>
    <col min="15" max="15" width="19.57421875" style="41" bestFit="1" customWidth="1"/>
    <col min="16" max="16" width="26.28125" style="41" bestFit="1" customWidth="1"/>
    <col min="17" max="17" width="22.140625" style="41" bestFit="1" customWidth="1"/>
    <col min="18" max="18" width="27.00390625" style="44" bestFit="1" customWidth="1"/>
    <col min="19" max="19" width="11.421875" style="41" bestFit="1" customWidth="1"/>
    <col min="20" max="20" width="18.28125" style="41" bestFit="1" customWidth="1"/>
    <col min="21" max="21" width="40.7109375" style="41" customWidth="1"/>
    <col min="22" max="22" width="35.8515625" style="44" customWidth="1"/>
    <col min="23" max="23" width="13.8515625" style="41" customWidth="1"/>
    <col min="24" max="24" width="13.421875" style="41" customWidth="1"/>
    <col min="25" max="25" width="22.421875" style="41" customWidth="1"/>
    <col min="26" max="26" width="3.421875" style="41" customWidth="1"/>
    <col min="27" max="27" width="24.7109375" style="41" customWidth="1"/>
    <col min="28" max="28" width="40.7109375" style="44" customWidth="1"/>
    <col min="29" max="30" width="40.7109375" style="41" customWidth="1"/>
    <col min="31" max="31" width="40.7109375" style="44" customWidth="1"/>
    <col min="32" max="32" width="40.7109375" style="41" customWidth="1"/>
    <col min="33" max="33" width="30.8515625" style="41" customWidth="1"/>
    <col min="34" max="34" width="21.421875" style="45" customWidth="1"/>
  </cols>
  <sheetData>
    <row r="1" spans="1:34" ht="13.5" thickBot="1">
      <c r="A1" s="94">
        <f>Sheet1!D2</f>
        <v>42339</v>
      </c>
      <c r="B1" s="5" t="s">
        <v>1539</v>
      </c>
      <c r="C1" s="6" t="s">
        <v>1540</v>
      </c>
      <c r="D1" s="7" t="s">
        <v>1541</v>
      </c>
      <c r="E1" s="7" t="s">
        <v>1542</v>
      </c>
      <c r="F1" s="6" t="s">
        <v>1543</v>
      </c>
      <c r="G1" s="7" t="s">
        <v>1544</v>
      </c>
      <c r="H1" s="7" t="s">
        <v>1545</v>
      </c>
      <c r="I1" s="6" t="s">
        <v>1546</v>
      </c>
      <c r="J1" s="8" t="s">
        <v>1547</v>
      </c>
      <c r="K1" s="6" t="s">
        <v>1548</v>
      </c>
      <c r="L1" s="6" t="s">
        <v>1549</v>
      </c>
      <c r="M1" s="6" t="s">
        <v>1550</v>
      </c>
      <c r="N1" s="6" t="s">
        <v>1551</v>
      </c>
      <c r="O1" s="6" t="s">
        <v>1552</v>
      </c>
      <c r="P1" s="6" t="s">
        <v>1553</v>
      </c>
      <c r="Q1" s="6" t="s">
        <v>1554</v>
      </c>
      <c r="R1" s="9" t="s">
        <v>1555</v>
      </c>
      <c r="S1" s="6" t="s">
        <v>1556</v>
      </c>
      <c r="T1" s="6" t="s">
        <v>1557</v>
      </c>
      <c r="U1" s="6" t="s">
        <v>1558</v>
      </c>
      <c r="V1" s="9" t="s">
        <v>1559</v>
      </c>
      <c r="W1" s="6" t="s">
        <v>1560</v>
      </c>
      <c r="X1" s="6" t="s">
        <v>1561</v>
      </c>
      <c r="Y1" s="6" t="s">
        <v>1562</v>
      </c>
      <c r="Z1" s="6" t="s">
        <v>1563</v>
      </c>
      <c r="AA1" s="6" t="s">
        <v>1564</v>
      </c>
      <c r="AB1" s="9" t="s">
        <v>1565</v>
      </c>
      <c r="AC1" s="6" t="s">
        <v>1566</v>
      </c>
      <c r="AD1" s="6" t="s">
        <v>1567</v>
      </c>
      <c r="AE1" s="9" t="s">
        <v>1568</v>
      </c>
      <c r="AF1" s="6" t="s">
        <v>1569</v>
      </c>
      <c r="AG1" s="6" t="s">
        <v>1570</v>
      </c>
      <c r="AH1" s="10" t="s">
        <v>1571</v>
      </c>
    </row>
    <row r="2" spans="1:34" ht="255.75" thickBot="1">
      <c r="A2" s="11" t="s">
        <v>1572</v>
      </c>
      <c r="B2" s="12" t="s">
        <v>428</v>
      </c>
      <c r="C2" s="13" t="s">
        <v>1573</v>
      </c>
      <c r="D2" s="14" t="s">
        <v>1574</v>
      </c>
      <c r="E2" s="14" t="s">
        <v>1575</v>
      </c>
      <c r="F2" s="13" t="s">
        <v>1576</v>
      </c>
      <c r="G2" s="14" t="s">
        <v>1577</v>
      </c>
      <c r="H2" s="14" t="s">
        <v>1578</v>
      </c>
      <c r="I2" s="13" t="s">
        <v>1576</v>
      </c>
      <c r="J2" s="15" t="s">
        <v>1579</v>
      </c>
      <c r="K2" s="13" t="s">
        <v>1580</v>
      </c>
      <c r="L2" s="13" t="s">
        <v>1581</v>
      </c>
      <c r="M2" s="13" t="s">
        <v>1576</v>
      </c>
      <c r="N2" s="13" t="s">
        <v>1582</v>
      </c>
      <c r="O2" s="13" t="s">
        <v>1583</v>
      </c>
      <c r="P2" s="13" t="s">
        <v>1576</v>
      </c>
      <c r="Q2" s="13" t="s">
        <v>1584</v>
      </c>
      <c r="R2" s="16" t="s">
        <v>1585</v>
      </c>
      <c r="S2" s="13" t="s">
        <v>1586</v>
      </c>
      <c r="T2" s="13" t="s">
        <v>1576</v>
      </c>
      <c r="U2" s="13" t="s">
        <v>1587</v>
      </c>
      <c r="V2" s="17" t="s">
        <v>1588</v>
      </c>
      <c r="W2" s="13" t="s">
        <v>1589</v>
      </c>
      <c r="X2" s="13" t="s">
        <v>0</v>
      </c>
      <c r="Y2" s="13" t="s">
        <v>1</v>
      </c>
      <c r="Z2" s="13" t="s">
        <v>1576</v>
      </c>
      <c r="AA2" s="13" t="s">
        <v>2</v>
      </c>
      <c r="AB2" s="17" t="s">
        <v>3</v>
      </c>
      <c r="AC2" s="13" t="s">
        <v>4</v>
      </c>
      <c r="AD2" s="13" t="s">
        <v>5</v>
      </c>
      <c r="AE2" s="17" t="s">
        <v>6</v>
      </c>
      <c r="AF2" s="13" t="s">
        <v>7</v>
      </c>
      <c r="AG2" s="13" t="s">
        <v>8</v>
      </c>
      <c r="AH2" s="18" t="s">
        <v>9</v>
      </c>
    </row>
    <row r="3" spans="1:34" ht="12.75">
      <c r="A3" s="164" t="s">
        <v>10</v>
      </c>
      <c r="B3" s="19" t="s">
        <v>11</v>
      </c>
      <c r="C3" s="20" t="s">
        <v>12</v>
      </c>
      <c r="D3" s="21">
        <v>244238.698</v>
      </c>
      <c r="E3" s="21">
        <v>810535.278</v>
      </c>
      <c r="F3" s="20" t="s">
        <v>13</v>
      </c>
      <c r="G3" s="21">
        <v>625251</v>
      </c>
      <c r="H3" s="21">
        <v>137157</v>
      </c>
      <c r="I3" s="20" t="s">
        <v>13</v>
      </c>
      <c r="J3" s="22">
        <v>10</v>
      </c>
      <c r="K3" s="20" t="s">
        <v>14</v>
      </c>
      <c r="L3" s="20">
        <v>10</v>
      </c>
      <c r="M3" s="20" t="s">
        <v>15</v>
      </c>
      <c r="N3" s="20"/>
      <c r="O3" s="20">
        <v>10.94</v>
      </c>
      <c r="P3" s="20" t="s">
        <v>16</v>
      </c>
      <c r="Q3" s="20">
        <v>1.05</v>
      </c>
      <c r="R3" s="23">
        <v>35528</v>
      </c>
      <c r="S3" s="20">
        <v>450</v>
      </c>
      <c r="T3" s="20" t="s">
        <v>835</v>
      </c>
      <c r="U3" s="20" t="s">
        <v>17</v>
      </c>
      <c r="V3" s="23">
        <v>32509</v>
      </c>
      <c r="W3" s="20">
        <v>16</v>
      </c>
      <c r="X3" s="20" t="s">
        <v>18</v>
      </c>
      <c r="Y3" s="20" t="s">
        <v>19</v>
      </c>
      <c r="Z3" s="20" t="s">
        <v>1009</v>
      </c>
      <c r="AA3" s="20" t="s">
        <v>20</v>
      </c>
      <c r="AB3" s="23">
        <v>32568</v>
      </c>
      <c r="AC3" s="20" t="s">
        <v>919</v>
      </c>
      <c r="AD3" s="20"/>
      <c r="AE3" s="23">
        <v>38569</v>
      </c>
      <c r="AF3" s="22" t="s">
        <v>21</v>
      </c>
      <c r="AG3" s="20" t="s">
        <v>970</v>
      </c>
      <c r="AH3" s="24">
        <v>8</v>
      </c>
    </row>
    <row r="4" spans="1:34" ht="12.75">
      <c r="A4" s="165"/>
      <c r="B4" s="25" t="s">
        <v>22</v>
      </c>
      <c r="C4" s="26" t="s">
        <v>23</v>
      </c>
      <c r="D4" s="27">
        <v>244239.251</v>
      </c>
      <c r="E4" s="27">
        <v>810537.244</v>
      </c>
      <c r="F4" s="26" t="s">
        <v>13</v>
      </c>
      <c r="G4" s="27">
        <v>625069.7</v>
      </c>
      <c r="H4" s="27">
        <v>137213</v>
      </c>
      <c r="I4" s="26" t="s">
        <v>13</v>
      </c>
      <c r="J4" s="28">
        <v>100</v>
      </c>
      <c r="K4" s="26" t="s">
        <v>14</v>
      </c>
      <c r="L4" s="26">
        <v>4</v>
      </c>
      <c r="M4" s="26" t="s">
        <v>15</v>
      </c>
      <c r="N4" s="26"/>
      <c r="O4" s="26">
        <v>4.85</v>
      </c>
      <c r="P4" s="26" t="s">
        <v>24</v>
      </c>
      <c r="Q4" s="26">
        <v>0.04</v>
      </c>
      <c r="R4" s="29">
        <v>31262</v>
      </c>
      <c r="S4" s="26">
        <v>428</v>
      </c>
      <c r="T4" s="26" t="s">
        <v>708</v>
      </c>
      <c r="U4" s="26" t="s">
        <v>25</v>
      </c>
      <c r="V4" s="29">
        <v>32949</v>
      </c>
      <c r="W4" s="26">
        <v>12</v>
      </c>
      <c r="X4" s="26" t="s">
        <v>18</v>
      </c>
      <c r="Y4" s="26" t="s">
        <v>26</v>
      </c>
      <c r="Z4" s="26"/>
      <c r="AA4" s="26"/>
      <c r="AB4" s="29">
        <v>32980</v>
      </c>
      <c r="AC4" s="26" t="s">
        <v>1003</v>
      </c>
      <c r="AD4" s="26" t="s">
        <v>27</v>
      </c>
      <c r="AE4" s="29">
        <v>38189</v>
      </c>
      <c r="AF4" s="26" t="s">
        <v>28</v>
      </c>
      <c r="AG4" s="26" t="s">
        <v>971</v>
      </c>
      <c r="AH4" s="30">
        <v>10</v>
      </c>
    </row>
    <row r="5" spans="1:34" ht="12.75">
      <c r="A5" s="165"/>
      <c r="B5" s="25" t="s">
        <v>29</v>
      </c>
      <c r="C5" s="26" t="s">
        <v>30</v>
      </c>
      <c r="D5" s="27">
        <v>254156.13</v>
      </c>
      <c r="E5" s="27">
        <v>802140.75</v>
      </c>
      <c r="F5" s="26" t="s">
        <v>711</v>
      </c>
      <c r="G5" s="27">
        <v>866475.261</v>
      </c>
      <c r="H5" s="27">
        <v>496774.237</v>
      </c>
      <c r="I5" s="26" t="s">
        <v>31</v>
      </c>
      <c r="J5" s="28">
        <v>100</v>
      </c>
      <c r="K5" s="26" t="s">
        <v>32</v>
      </c>
      <c r="L5" s="26">
        <v>7.96</v>
      </c>
      <c r="M5" s="26" t="s">
        <v>33</v>
      </c>
      <c r="N5" s="26"/>
      <c r="O5" s="26">
        <v>8.54</v>
      </c>
      <c r="P5" s="26" t="s">
        <v>24</v>
      </c>
      <c r="Q5" s="26">
        <v>0</v>
      </c>
      <c r="R5" s="29">
        <v>38024</v>
      </c>
      <c r="S5" s="26">
        <v>30</v>
      </c>
      <c r="T5" s="26" t="s">
        <v>835</v>
      </c>
      <c r="U5" s="26" t="s">
        <v>34</v>
      </c>
      <c r="V5" s="29"/>
      <c r="W5" s="26">
        <v>2</v>
      </c>
      <c r="X5" s="26" t="s">
        <v>35</v>
      </c>
      <c r="Y5" s="26" t="s">
        <v>36</v>
      </c>
      <c r="Z5" s="26" t="s">
        <v>973</v>
      </c>
      <c r="AA5" s="26" t="s">
        <v>37</v>
      </c>
      <c r="AB5" s="29"/>
      <c r="AC5" s="26"/>
      <c r="AD5" s="31"/>
      <c r="AE5" s="29"/>
      <c r="AF5" s="28" t="s">
        <v>38</v>
      </c>
      <c r="AG5" s="26" t="s">
        <v>972</v>
      </c>
      <c r="AH5" s="30">
        <v>8</v>
      </c>
    </row>
    <row r="6" spans="1:34" ht="12.75">
      <c r="A6" s="165"/>
      <c r="B6" s="25" t="s">
        <v>39</v>
      </c>
      <c r="C6" s="26" t="s">
        <v>40</v>
      </c>
      <c r="D6" s="27">
        <v>261925.941</v>
      </c>
      <c r="E6" s="27">
        <v>802451.199</v>
      </c>
      <c r="F6" s="26" t="s">
        <v>33</v>
      </c>
      <c r="G6" s="27">
        <v>848036.917</v>
      </c>
      <c r="H6" s="27">
        <v>723841.322</v>
      </c>
      <c r="I6" s="26" t="s">
        <v>13</v>
      </c>
      <c r="J6" s="28">
        <v>50</v>
      </c>
      <c r="K6" s="26" t="s">
        <v>41</v>
      </c>
      <c r="L6" s="26">
        <v>10.19</v>
      </c>
      <c r="M6" s="26" t="s">
        <v>42</v>
      </c>
      <c r="N6" s="26">
        <v>0</v>
      </c>
      <c r="O6" s="26">
        <v>10.29</v>
      </c>
      <c r="P6" s="26" t="s">
        <v>16</v>
      </c>
      <c r="Q6" s="26">
        <v>0.85</v>
      </c>
      <c r="R6" s="29">
        <v>27623</v>
      </c>
      <c r="S6" s="26">
        <v>66.56</v>
      </c>
      <c r="T6" s="26" t="s">
        <v>706</v>
      </c>
      <c r="U6" s="26" t="s">
        <v>43</v>
      </c>
      <c r="V6" s="29"/>
      <c r="W6" s="26">
        <v>2</v>
      </c>
      <c r="X6" s="26" t="s">
        <v>35</v>
      </c>
      <c r="Y6" s="26" t="s">
        <v>44</v>
      </c>
      <c r="Z6" s="26" t="s">
        <v>1012</v>
      </c>
      <c r="AA6" s="26" t="s">
        <v>45</v>
      </c>
      <c r="AB6" s="29"/>
      <c r="AC6" s="26" t="s">
        <v>913</v>
      </c>
      <c r="AD6" s="26" t="s">
        <v>46</v>
      </c>
      <c r="AE6" s="29"/>
      <c r="AF6" s="26" t="s">
        <v>47</v>
      </c>
      <c r="AG6" s="26" t="s">
        <v>973</v>
      </c>
      <c r="AH6" s="30"/>
    </row>
    <row r="7" spans="1:34" ht="12.75">
      <c r="A7" s="165"/>
      <c r="B7" s="25" t="s">
        <v>48</v>
      </c>
      <c r="C7" s="26" t="s">
        <v>49</v>
      </c>
      <c r="D7" s="27">
        <v>262320.283</v>
      </c>
      <c r="E7" s="27">
        <v>814624.302</v>
      </c>
      <c r="F7" s="26" t="s">
        <v>50</v>
      </c>
      <c r="G7" s="27">
        <v>402975.269</v>
      </c>
      <c r="H7" s="27">
        <v>747826.25</v>
      </c>
      <c r="I7" s="26" t="s">
        <v>13</v>
      </c>
      <c r="J7" s="28">
        <v>25</v>
      </c>
      <c r="K7" s="26" t="s">
        <v>51</v>
      </c>
      <c r="L7" s="26">
        <v>14</v>
      </c>
      <c r="M7" s="26" t="s">
        <v>15</v>
      </c>
      <c r="N7" s="26"/>
      <c r="O7" s="26">
        <v>15.2</v>
      </c>
      <c r="P7" s="26" t="s">
        <v>24</v>
      </c>
      <c r="Q7" s="26">
        <v>0.65</v>
      </c>
      <c r="R7" s="29">
        <v>35706</v>
      </c>
      <c r="S7" s="26">
        <v>721</v>
      </c>
      <c r="T7" s="26" t="s">
        <v>835</v>
      </c>
      <c r="U7" s="26" t="s">
        <v>52</v>
      </c>
      <c r="V7" s="29">
        <v>36370</v>
      </c>
      <c r="W7" s="26">
        <v>16</v>
      </c>
      <c r="X7" s="26" t="s">
        <v>53</v>
      </c>
      <c r="Y7" s="26" t="s">
        <v>54</v>
      </c>
      <c r="Z7" s="26"/>
      <c r="AA7" s="26" t="s">
        <v>55</v>
      </c>
      <c r="AB7" s="29">
        <v>36401</v>
      </c>
      <c r="AC7" s="26" t="s">
        <v>920</v>
      </c>
      <c r="AD7" s="26" t="s">
        <v>46</v>
      </c>
      <c r="AE7" s="29"/>
      <c r="AF7" s="28"/>
      <c r="AG7" s="26"/>
      <c r="AH7" s="30">
        <v>9</v>
      </c>
    </row>
    <row r="8" spans="1:34" ht="12.75">
      <c r="A8" s="165"/>
      <c r="B8" s="25" t="s">
        <v>56</v>
      </c>
      <c r="C8" s="26" t="s">
        <v>57</v>
      </c>
      <c r="D8" s="27">
        <v>262322.283</v>
      </c>
      <c r="E8" s="27">
        <v>814624.302</v>
      </c>
      <c r="F8" s="26" t="s">
        <v>13</v>
      </c>
      <c r="G8" s="27">
        <v>402976.481</v>
      </c>
      <c r="H8" s="27">
        <v>748028.184</v>
      </c>
      <c r="I8" s="26" t="s">
        <v>13</v>
      </c>
      <c r="J8" s="28">
        <v>100</v>
      </c>
      <c r="K8" s="26" t="s">
        <v>51</v>
      </c>
      <c r="L8" s="26">
        <v>14</v>
      </c>
      <c r="M8" s="26" t="s">
        <v>15</v>
      </c>
      <c r="N8" s="26"/>
      <c r="O8" s="26">
        <v>15.1</v>
      </c>
      <c r="P8" s="26" t="s">
        <v>24</v>
      </c>
      <c r="Q8" s="26">
        <v>0.41</v>
      </c>
      <c r="R8" s="29">
        <v>35719</v>
      </c>
      <c r="S8" s="26">
        <v>321</v>
      </c>
      <c r="T8" s="26" t="s">
        <v>835</v>
      </c>
      <c r="U8" s="26" t="s">
        <v>58</v>
      </c>
      <c r="V8" s="29">
        <v>36374</v>
      </c>
      <c r="W8" s="26">
        <v>6</v>
      </c>
      <c r="X8" s="26" t="s">
        <v>53</v>
      </c>
      <c r="Y8" s="26" t="s">
        <v>59</v>
      </c>
      <c r="Z8" s="26" t="s">
        <v>1014</v>
      </c>
      <c r="AA8" s="26"/>
      <c r="AB8" s="29">
        <v>36435</v>
      </c>
      <c r="AC8" s="26" t="s">
        <v>1001</v>
      </c>
      <c r="AD8" s="26" t="s">
        <v>60</v>
      </c>
      <c r="AE8" s="29">
        <v>38573</v>
      </c>
      <c r="AF8" s="28" t="s">
        <v>61</v>
      </c>
      <c r="AG8" s="26" t="s">
        <v>968</v>
      </c>
      <c r="AH8" s="30">
        <v>2.5</v>
      </c>
    </row>
    <row r="9" spans="1:34" ht="12.75">
      <c r="A9" s="165"/>
      <c r="B9" s="25" t="s">
        <v>62</v>
      </c>
      <c r="C9" s="26" t="s">
        <v>63</v>
      </c>
      <c r="D9" s="27">
        <v>262439.505</v>
      </c>
      <c r="E9" s="27">
        <v>800355.665</v>
      </c>
      <c r="F9" s="26" t="s">
        <v>64</v>
      </c>
      <c r="G9" s="27">
        <v>962048</v>
      </c>
      <c r="H9" s="27">
        <v>756175</v>
      </c>
      <c r="I9" s="26" t="s">
        <v>31</v>
      </c>
      <c r="J9" s="28">
        <v>10</v>
      </c>
      <c r="K9" s="26" t="s">
        <v>65</v>
      </c>
      <c r="L9" s="26">
        <v>6</v>
      </c>
      <c r="M9" s="26" t="s">
        <v>31</v>
      </c>
      <c r="N9" s="26"/>
      <c r="O9" s="26">
        <v>6.5</v>
      </c>
      <c r="P9" s="26" t="s">
        <v>24</v>
      </c>
      <c r="Q9" s="26">
        <v>0</v>
      </c>
      <c r="R9" s="29">
        <v>31004</v>
      </c>
      <c r="S9" s="26">
        <v>1465</v>
      </c>
      <c r="T9" s="26" t="s">
        <v>835</v>
      </c>
      <c r="U9" s="26" t="s">
        <v>66</v>
      </c>
      <c r="V9" s="29"/>
      <c r="W9" s="26">
        <v>17</v>
      </c>
      <c r="X9" s="26" t="s">
        <v>67</v>
      </c>
      <c r="Y9" s="26" t="s">
        <v>68</v>
      </c>
      <c r="Z9" s="26" t="s">
        <v>1015</v>
      </c>
      <c r="AA9" s="26" t="s">
        <v>69</v>
      </c>
      <c r="AB9" s="29"/>
      <c r="AC9" s="26"/>
      <c r="AD9" s="26" t="s">
        <v>70</v>
      </c>
      <c r="AE9" s="29"/>
      <c r="AF9" s="26" t="s">
        <v>71</v>
      </c>
      <c r="AG9" s="26" t="s">
        <v>972</v>
      </c>
      <c r="AH9" s="30"/>
    </row>
    <row r="10" spans="1:34" ht="12.75">
      <c r="A10" s="165"/>
      <c r="B10" s="25" t="s">
        <v>72</v>
      </c>
      <c r="C10" s="26" t="s">
        <v>40</v>
      </c>
      <c r="D10" s="27">
        <v>261925.941</v>
      </c>
      <c r="E10" s="27">
        <v>802451.199</v>
      </c>
      <c r="F10" s="26" t="s">
        <v>33</v>
      </c>
      <c r="G10" s="27">
        <v>848036.917</v>
      </c>
      <c r="H10" s="27">
        <v>723841.322</v>
      </c>
      <c r="I10" s="26" t="s">
        <v>13</v>
      </c>
      <c r="J10" s="28">
        <v>100</v>
      </c>
      <c r="K10" s="26" t="s">
        <v>41</v>
      </c>
      <c r="L10" s="26">
        <v>10.19</v>
      </c>
      <c r="M10" s="26" t="s">
        <v>33</v>
      </c>
      <c r="N10" s="26">
        <v>0</v>
      </c>
      <c r="O10" s="26">
        <v>16.45</v>
      </c>
      <c r="P10" s="26" t="s">
        <v>24</v>
      </c>
      <c r="Q10" s="26"/>
      <c r="R10" s="29"/>
      <c r="S10" s="26">
        <v>66.56</v>
      </c>
      <c r="T10" s="26" t="s">
        <v>706</v>
      </c>
      <c r="U10" s="26" t="s">
        <v>43</v>
      </c>
      <c r="V10" s="29"/>
      <c r="W10" s="26">
        <v>2</v>
      </c>
      <c r="X10" s="26" t="s">
        <v>35</v>
      </c>
      <c r="Y10" s="26" t="s">
        <v>73</v>
      </c>
      <c r="Z10" s="26" t="s">
        <v>1016</v>
      </c>
      <c r="AA10" s="26" t="s">
        <v>74</v>
      </c>
      <c r="AB10" s="29"/>
      <c r="AC10" s="26" t="s">
        <v>711</v>
      </c>
      <c r="AD10" s="26" t="s">
        <v>75</v>
      </c>
      <c r="AE10" s="29"/>
      <c r="AF10" s="26" t="s">
        <v>76</v>
      </c>
      <c r="AG10" s="26" t="s">
        <v>900</v>
      </c>
      <c r="AH10" s="30">
        <v>4</v>
      </c>
    </row>
    <row r="11" spans="1:34" ht="12.75">
      <c r="A11" s="165"/>
      <c r="B11" s="25" t="s">
        <v>77</v>
      </c>
      <c r="C11" s="26" t="s">
        <v>49</v>
      </c>
      <c r="D11" s="27">
        <v>262320.283</v>
      </c>
      <c r="E11" s="27">
        <v>814624.302</v>
      </c>
      <c r="F11" s="26" t="s">
        <v>13</v>
      </c>
      <c r="G11" s="27">
        <v>402975.269</v>
      </c>
      <c r="H11" s="27">
        <v>747826.25</v>
      </c>
      <c r="I11" s="26" t="s">
        <v>13</v>
      </c>
      <c r="J11" s="28">
        <v>100</v>
      </c>
      <c r="K11" s="26" t="s">
        <v>51</v>
      </c>
      <c r="L11" s="26">
        <v>14</v>
      </c>
      <c r="M11" s="26" t="s">
        <v>558</v>
      </c>
      <c r="N11" s="26"/>
      <c r="O11" s="26">
        <v>15</v>
      </c>
      <c r="P11" s="26" t="s">
        <v>24</v>
      </c>
      <c r="Q11" s="26"/>
      <c r="R11" s="29"/>
      <c r="S11" s="26">
        <v>721</v>
      </c>
      <c r="T11" s="26" t="s">
        <v>835</v>
      </c>
      <c r="U11" s="26" t="s">
        <v>52</v>
      </c>
      <c r="V11" s="29">
        <v>36370</v>
      </c>
      <c r="W11" s="26">
        <v>16</v>
      </c>
      <c r="X11" s="26" t="s">
        <v>53</v>
      </c>
      <c r="Y11" s="26" t="s">
        <v>78</v>
      </c>
      <c r="Z11" s="26" t="s">
        <v>1012</v>
      </c>
      <c r="AA11" s="26" t="s">
        <v>79</v>
      </c>
      <c r="AB11" s="29">
        <v>36401</v>
      </c>
      <c r="AC11" s="26"/>
      <c r="AD11" s="26" t="s">
        <v>75</v>
      </c>
      <c r="AE11" s="29"/>
      <c r="AF11" s="26" t="s">
        <v>80</v>
      </c>
      <c r="AG11" s="26" t="s">
        <v>996</v>
      </c>
      <c r="AH11" s="30"/>
    </row>
    <row r="12" spans="1:34" ht="12.75">
      <c r="A12" s="165"/>
      <c r="B12" s="25" t="s">
        <v>81</v>
      </c>
      <c r="C12" s="26" t="s">
        <v>57</v>
      </c>
      <c r="D12" s="27">
        <v>262322.283</v>
      </c>
      <c r="E12" s="27">
        <v>814624.302</v>
      </c>
      <c r="F12" s="26" t="s">
        <v>13</v>
      </c>
      <c r="G12" s="27">
        <v>402976.481</v>
      </c>
      <c r="H12" s="27">
        <v>748028.184</v>
      </c>
      <c r="I12" s="26" t="s">
        <v>13</v>
      </c>
      <c r="J12" s="28">
        <v>100</v>
      </c>
      <c r="K12" s="26" t="s">
        <v>51</v>
      </c>
      <c r="L12" s="26">
        <v>14</v>
      </c>
      <c r="M12" s="26" t="s">
        <v>15</v>
      </c>
      <c r="N12" s="26"/>
      <c r="O12" s="26">
        <v>18</v>
      </c>
      <c r="P12" s="26" t="s">
        <v>24</v>
      </c>
      <c r="Q12" s="26">
        <v>1.2</v>
      </c>
      <c r="R12" s="29">
        <v>27607</v>
      </c>
      <c r="S12" s="26">
        <v>321</v>
      </c>
      <c r="T12" s="26" t="s">
        <v>835</v>
      </c>
      <c r="U12" s="26" t="s">
        <v>58</v>
      </c>
      <c r="V12" s="29">
        <v>36374</v>
      </c>
      <c r="W12" s="26">
        <v>6</v>
      </c>
      <c r="X12" s="26" t="s">
        <v>53</v>
      </c>
      <c r="Y12" s="26" t="s">
        <v>82</v>
      </c>
      <c r="Z12" s="26" t="s">
        <v>1012</v>
      </c>
      <c r="AA12" s="26" t="s">
        <v>83</v>
      </c>
      <c r="AB12" s="29">
        <v>36405</v>
      </c>
      <c r="AC12" s="26" t="s">
        <v>920</v>
      </c>
      <c r="AD12" s="26" t="s">
        <v>84</v>
      </c>
      <c r="AE12" s="29"/>
      <c r="AF12" s="28" t="s">
        <v>85</v>
      </c>
      <c r="AG12" s="26" t="s">
        <v>711</v>
      </c>
      <c r="AH12" s="30">
        <v>3</v>
      </c>
    </row>
    <row r="13" spans="1:34" ht="13.5" thickBot="1">
      <c r="A13" s="166"/>
      <c r="B13" s="32" t="s">
        <v>86</v>
      </c>
      <c r="C13" s="33" t="s">
        <v>63</v>
      </c>
      <c r="D13" s="34">
        <v>262439.505</v>
      </c>
      <c r="E13" s="34">
        <v>800355.665</v>
      </c>
      <c r="F13" s="33" t="s">
        <v>13</v>
      </c>
      <c r="G13" s="34">
        <v>962048</v>
      </c>
      <c r="H13" s="34">
        <v>756175</v>
      </c>
      <c r="I13" s="33" t="s">
        <v>31</v>
      </c>
      <c r="J13" s="35">
        <v>25</v>
      </c>
      <c r="K13" s="33" t="s">
        <v>65</v>
      </c>
      <c r="L13" s="33">
        <v>6</v>
      </c>
      <c r="M13" s="33" t="s">
        <v>558</v>
      </c>
      <c r="N13" s="33"/>
      <c r="O13" s="33">
        <v>22</v>
      </c>
      <c r="P13" s="33" t="s">
        <v>24</v>
      </c>
      <c r="Q13" s="33">
        <v>3.14</v>
      </c>
      <c r="R13" s="36">
        <v>27599</v>
      </c>
      <c r="S13" s="33">
        <v>1465</v>
      </c>
      <c r="T13" s="33" t="s">
        <v>835</v>
      </c>
      <c r="U13" s="33" t="s">
        <v>66</v>
      </c>
      <c r="V13" s="36"/>
      <c r="W13" s="33">
        <v>17</v>
      </c>
      <c r="X13" s="33" t="s">
        <v>67</v>
      </c>
      <c r="Y13" s="33" t="s">
        <v>87</v>
      </c>
      <c r="Z13" s="33" t="s">
        <v>1013</v>
      </c>
      <c r="AA13" s="33" t="s">
        <v>88</v>
      </c>
      <c r="AB13" s="36"/>
      <c r="AC13" s="33" t="s">
        <v>1001</v>
      </c>
      <c r="AD13" s="33"/>
      <c r="AE13" s="36"/>
      <c r="AF13" s="37"/>
      <c r="AG13" s="37"/>
      <c r="AH13" s="38"/>
    </row>
    <row r="14" ht="12.75">
      <c r="B14" s="40"/>
    </row>
    <row r="16" spans="2:29" ht="12.75">
      <c r="B16" s="99" t="s">
        <v>1723</v>
      </c>
      <c r="C16" s="41" t="s">
        <v>1908</v>
      </c>
      <c r="D16" s="42">
        <v>265113.64179</v>
      </c>
      <c r="E16" s="42">
        <v>801640.89308</v>
      </c>
      <c r="F16" s="41" t="s">
        <v>13</v>
      </c>
      <c r="G16" s="42">
        <v>916693.46</v>
      </c>
      <c r="H16" s="42">
        <v>891562.59</v>
      </c>
      <c r="I16" s="41" t="s">
        <v>409</v>
      </c>
      <c r="J16" s="43">
        <v>0.2</v>
      </c>
      <c r="K16" s="79" t="s">
        <v>65</v>
      </c>
      <c r="L16" s="41">
        <v>29.45</v>
      </c>
      <c r="M16" s="41" t="s">
        <v>42</v>
      </c>
      <c r="N16" s="41">
        <v>0.2</v>
      </c>
      <c r="O16" s="41">
        <v>23.29</v>
      </c>
      <c r="P16" s="41" t="s">
        <v>1170</v>
      </c>
      <c r="Q16" s="114"/>
      <c r="R16" s="115"/>
      <c r="S16" s="41">
        <v>100</v>
      </c>
      <c r="T16" s="41" t="s">
        <v>706</v>
      </c>
      <c r="U16" s="117"/>
      <c r="V16" s="44">
        <v>42243</v>
      </c>
      <c r="W16" s="41">
        <v>6</v>
      </c>
      <c r="X16" s="79" t="s">
        <v>35</v>
      </c>
      <c r="Y16" s="79" t="s">
        <v>1747</v>
      </c>
      <c r="Z16" s="142" t="s">
        <v>1012</v>
      </c>
      <c r="AA16" s="79"/>
      <c r="AB16" s="44">
        <v>42238</v>
      </c>
      <c r="AC16" s="41" t="s">
        <v>913</v>
      </c>
    </row>
    <row r="17" spans="2:29" ht="12.75">
      <c r="B17" s="99" t="s">
        <v>1724</v>
      </c>
      <c r="C17" s="41" t="s">
        <v>1908</v>
      </c>
      <c r="D17" s="42">
        <v>265113.67354</v>
      </c>
      <c r="E17" s="42">
        <v>801640.53559</v>
      </c>
      <c r="F17" s="41" t="s">
        <v>13</v>
      </c>
      <c r="G17" s="42">
        <v>916696.85</v>
      </c>
      <c r="H17" s="42">
        <v>891594.95</v>
      </c>
      <c r="I17" s="41" t="s">
        <v>409</v>
      </c>
      <c r="J17" s="43">
        <v>0.2</v>
      </c>
      <c r="K17" s="79" t="s">
        <v>65</v>
      </c>
      <c r="L17" s="41">
        <v>29.96</v>
      </c>
      <c r="M17" s="41" t="s">
        <v>42</v>
      </c>
      <c r="N17" s="41">
        <v>0.2</v>
      </c>
      <c r="O17" s="41">
        <v>23.29</v>
      </c>
      <c r="P17" s="41" t="s">
        <v>1170</v>
      </c>
      <c r="Q17" s="114"/>
      <c r="R17" s="115"/>
      <c r="S17" s="41">
        <v>45</v>
      </c>
      <c r="T17" s="41" t="s">
        <v>706</v>
      </c>
      <c r="U17" s="117"/>
      <c r="V17" s="141">
        <v>42244</v>
      </c>
      <c r="W17" s="142">
        <v>6</v>
      </c>
      <c r="X17" s="79" t="s">
        <v>35</v>
      </c>
      <c r="Y17" s="79" t="s">
        <v>1747</v>
      </c>
      <c r="Z17" s="142" t="s">
        <v>1012</v>
      </c>
      <c r="AA17" s="79"/>
      <c r="AB17" s="141">
        <v>42244</v>
      </c>
      <c r="AC17" s="41" t="s">
        <v>913</v>
      </c>
    </row>
    <row r="18" spans="2:29" ht="12.75">
      <c r="B18" s="99" t="s">
        <v>1725</v>
      </c>
      <c r="C18" s="41" t="s">
        <v>1908</v>
      </c>
      <c r="D18" s="42">
        <v>265113.664</v>
      </c>
      <c r="E18" s="42">
        <v>801640.66638</v>
      </c>
      <c r="F18" s="41" t="s">
        <v>13</v>
      </c>
      <c r="G18" s="42">
        <v>916695.82</v>
      </c>
      <c r="H18" s="42">
        <v>891583.11</v>
      </c>
      <c r="I18" s="41" t="s">
        <v>409</v>
      </c>
      <c r="J18" s="43">
        <v>0.2</v>
      </c>
      <c r="K18" s="79" t="s">
        <v>65</v>
      </c>
      <c r="L18" s="41">
        <v>29.68</v>
      </c>
      <c r="M18" s="41" t="s">
        <v>42</v>
      </c>
      <c r="N18" s="41">
        <v>0.2</v>
      </c>
      <c r="O18" s="41">
        <v>23.29</v>
      </c>
      <c r="P18" s="41" t="s">
        <v>1170</v>
      </c>
      <c r="Q18" s="114"/>
      <c r="R18" s="115"/>
      <c r="S18" s="41">
        <v>15</v>
      </c>
      <c r="T18" s="41" t="s">
        <v>706</v>
      </c>
      <c r="U18" s="117"/>
      <c r="V18" s="141">
        <v>42244</v>
      </c>
      <c r="W18" s="142">
        <v>6</v>
      </c>
      <c r="X18" s="79" t="s">
        <v>35</v>
      </c>
      <c r="Y18" s="79" t="s">
        <v>1747</v>
      </c>
      <c r="Z18" s="142" t="s">
        <v>1012</v>
      </c>
      <c r="AA18" s="79"/>
      <c r="AB18" s="141">
        <v>42244</v>
      </c>
      <c r="AC18" s="41" t="s">
        <v>913</v>
      </c>
    </row>
    <row r="19" spans="2:34" ht="12.75">
      <c r="B19" s="99" t="s">
        <v>1726</v>
      </c>
      <c r="C19" s="41" t="s">
        <v>1909</v>
      </c>
      <c r="D19" s="42">
        <v>264929.4261</v>
      </c>
      <c r="E19" s="42">
        <v>801656.98359</v>
      </c>
      <c r="F19" s="41" t="s">
        <v>13</v>
      </c>
      <c r="G19" s="42">
        <v>906161.86</v>
      </c>
      <c r="H19" s="42">
        <v>890164.76</v>
      </c>
      <c r="I19" s="41" t="s">
        <v>409</v>
      </c>
      <c r="J19" s="43">
        <v>0.2</v>
      </c>
      <c r="K19" s="79" t="s">
        <v>65</v>
      </c>
      <c r="L19" s="41">
        <v>18.95</v>
      </c>
      <c r="M19" s="41" t="s">
        <v>42</v>
      </c>
      <c r="N19" s="41">
        <v>0.2</v>
      </c>
      <c r="O19" s="41">
        <v>23.29</v>
      </c>
      <c r="P19" s="41" t="s">
        <v>1170</v>
      </c>
      <c r="Q19" s="114"/>
      <c r="R19" s="115"/>
      <c r="S19" s="41">
        <v>100</v>
      </c>
      <c r="T19" s="41" t="s">
        <v>706</v>
      </c>
      <c r="U19" s="117"/>
      <c r="V19" s="141">
        <v>42258</v>
      </c>
      <c r="W19" s="142">
        <v>6</v>
      </c>
      <c r="X19" s="79" t="s">
        <v>35</v>
      </c>
      <c r="Y19" s="79" t="s">
        <v>1747</v>
      </c>
      <c r="Z19" s="142" t="s">
        <v>1012</v>
      </c>
      <c r="AA19" s="79"/>
      <c r="AB19" s="44">
        <v>42258</v>
      </c>
      <c r="AC19" s="41" t="s">
        <v>913</v>
      </c>
      <c r="AG19" s="41" t="s">
        <v>970</v>
      </c>
      <c r="AH19" s="45">
        <v>1</v>
      </c>
    </row>
    <row r="20" spans="2:34" ht="12.75">
      <c r="B20" s="99" t="s">
        <v>1727</v>
      </c>
      <c r="C20" s="41" t="s">
        <v>1909</v>
      </c>
      <c r="D20" s="42">
        <v>264929.38638</v>
      </c>
      <c r="E20" s="42">
        <v>801656.8452</v>
      </c>
      <c r="F20" s="41" t="s">
        <v>13</v>
      </c>
      <c r="G20" s="42">
        <v>906157.92</v>
      </c>
      <c r="H20" s="42">
        <v>890177.32</v>
      </c>
      <c r="I20" s="41" t="s">
        <v>409</v>
      </c>
      <c r="J20" s="43">
        <v>0.2</v>
      </c>
      <c r="K20" s="79" t="s">
        <v>65</v>
      </c>
      <c r="L20" s="41">
        <v>19.04</v>
      </c>
      <c r="M20" s="41" t="s">
        <v>42</v>
      </c>
      <c r="N20" s="41">
        <v>0.2</v>
      </c>
      <c r="O20" s="41">
        <v>23.29</v>
      </c>
      <c r="P20" s="41" t="s">
        <v>1170</v>
      </c>
      <c r="Q20" s="114"/>
      <c r="R20" s="115"/>
      <c r="S20" s="41">
        <v>45</v>
      </c>
      <c r="T20" s="41" t="s">
        <v>706</v>
      </c>
      <c r="U20" s="117"/>
      <c r="V20" s="141">
        <v>42251</v>
      </c>
      <c r="W20" s="142">
        <v>4</v>
      </c>
      <c r="X20" s="79" t="s">
        <v>35</v>
      </c>
      <c r="Y20" s="79" t="s">
        <v>1747</v>
      </c>
      <c r="Z20" s="142" t="s">
        <v>1012</v>
      </c>
      <c r="AA20" s="79"/>
      <c r="AB20" s="44">
        <v>42251</v>
      </c>
      <c r="AC20" s="41" t="s">
        <v>913</v>
      </c>
      <c r="AG20" s="41" t="s">
        <v>970</v>
      </c>
      <c r="AH20" s="45">
        <v>1</v>
      </c>
    </row>
    <row r="21" spans="2:34" ht="12.75">
      <c r="B21" s="99" t="s">
        <v>1728</v>
      </c>
      <c r="C21" s="41" t="s">
        <v>1909</v>
      </c>
      <c r="D21" s="42">
        <v>264929.34301</v>
      </c>
      <c r="E21" s="42">
        <v>801656.72825</v>
      </c>
      <c r="F21" s="41" t="s">
        <v>13</v>
      </c>
      <c r="G21" s="42">
        <v>906153.6</v>
      </c>
      <c r="H21" s="42">
        <v>890187.94</v>
      </c>
      <c r="I21" s="41" t="s">
        <v>409</v>
      </c>
      <c r="J21" s="43">
        <v>0.2</v>
      </c>
      <c r="K21" s="79" t="s">
        <v>65</v>
      </c>
      <c r="L21" s="41">
        <v>19.18</v>
      </c>
      <c r="M21" s="41" t="s">
        <v>42</v>
      </c>
      <c r="N21" s="41">
        <v>0.2</v>
      </c>
      <c r="O21" s="41">
        <v>23.29</v>
      </c>
      <c r="P21" s="41" t="s">
        <v>1170</v>
      </c>
      <c r="Q21" s="114"/>
      <c r="R21" s="115"/>
      <c r="S21" s="41">
        <v>15</v>
      </c>
      <c r="T21" s="41" t="s">
        <v>706</v>
      </c>
      <c r="U21" s="117"/>
      <c r="V21" s="141">
        <v>42251</v>
      </c>
      <c r="W21" s="142">
        <v>4</v>
      </c>
      <c r="X21" s="79" t="s">
        <v>35</v>
      </c>
      <c r="Y21" s="79" t="s">
        <v>1747</v>
      </c>
      <c r="Z21" s="142" t="s">
        <v>1012</v>
      </c>
      <c r="AA21" s="79"/>
      <c r="AB21" s="44">
        <v>42251</v>
      </c>
      <c r="AC21" s="41" t="s">
        <v>913</v>
      </c>
      <c r="AG21" s="41" t="s">
        <v>970</v>
      </c>
      <c r="AH21" s="45">
        <v>1</v>
      </c>
    </row>
    <row r="22" spans="2:34" ht="12.75">
      <c r="B22" s="99" t="s">
        <v>1729</v>
      </c>
      <c r="C22" s="41" t="s">
        <v>1910</v>
      </c>
      <c r="D22" s="42">
        <v>265001.51397</v>
      </c>
      <c r="E22" s="42">
        <v>801732.16686</v>
      </c>
      <c r="F22" s="41" t="s">
        <v>13</v>
      </c>
      <c r="G22" s="42">
        <v>909384.08</v>
      </c>
      <c r="H22" s="42">
        <v>886959.31</v>
      </c>
      <c r="I22" s="41" t="s">
        <v>409</v>
      </c>
      <c r="J22" s="43">
        <v>0.2</v>
      </c>
      <c r="K22" s="79" t="s">
        <v>65</v>
      </c>
      <c r="L22" s="41">
        <v>23.21</v>
      </c>
      <c r="M22" s="41" t="s">
        <v>42</v>
      </c>
      <c r="N22" s="41">
        <v>0.2</v>
      </c>
      <c r="O22" s="41">
        <v>23.29</v>
      </c>
      <c r="P22" s="41" t="s">
        <v>1170</v>
      </c>
      <c r="Q22" s="114"/>
      <c r="R22" s="115"/>
      <c r="S22" s="41">
        <v>100</v>
      </c>
      <c r="T22" s="41" t="s">
        <v>706</v>
      </c>
      <c r="U22" s="117"/>
      <c r="V22" s="141">
        <v>42244</v>
      </c>
      <c r="W22" s="142">
        <v>6</v>
      </c>
      <c r="X22" s="79" t="s">
        <v>35</v>
      </c>
      <c r="Y22" s="79" t="s">
        <v>1747</v>
      </c>
      <c r="Z22" s="142" t="s">
        <v>1012</v>
      </c>
      <c r="AA22" s="79"/>
      <c r="AB22" s="44">
        <v>42244</v>
      </c>
      <c r="AC22" s="41" t="s">
        <v>913</v>
      </c>
      <c r="AG22" s="41" t="s">
        <v>970</v>
      </c>
      <c r="AH22" s="45">
        <v>1</v>
      </c>
    </row>
    <row r="23" spans="2:34" ht="12.75">
      <c r="B23" s="99" t="s">
        <v>1730</v>
      </c>
      <c r="C23" s="41" t="s">
        <v>1910</v>
      </c>
      <c r="D23" s="42">
        <v>265001.40883</v>
      </c>
      <c r="E23" s="42">
        <v>801732.17358</v>
      </c>
      <c r="F23" s="41" t="s">
        <v>13</v>
      </c>
      <c r="G23" s="42">
        <v>909373.46</v>
      </c>
      <c r="H23" s="42">
        <v>886958.76</v>
      </c>
      <c r="I23" s="41" t="s">
        <v>409</v>
      </c>
      <c r="J23" s="43">
        <v>0.2</v>
      </c>
      <c r="K23" s="79" t="s">
        <v>65</v>
      </c>
      <c r="L23" s="41">
        <v>22.97</v>
      </c>
      <c r="M23" s="41" t="s">
        <v>42</v>
      </c>
      <c r="N23" s="41">
        <v>0.2</v>
      </c>
      <c r="O23" s="41">
        <v>23.29</v>
      </c>
      <c r="P23" s="41" t="s">
        <v>1170</v>
      </c>
      <c r="Q23" s="114"/>
      <c r="R23" s="115"/>
      <c r="S23" s="41">
        <v>45</v>
      </c>
      <c r="T23" s="41" t="s">
        <v>706</v>
      </c>
      <c r="U23" s="117"/>
      <c r="V23" s="141">
        <v>42244</v>
      </c>
      <c r="W23" s="142">
        <v>6</v>
      </c>
      <c r="X23" s="79" t="s">
        <v>35</v>
      </c>
      <c r="Y23" s="79" t="s">
        <v>1747</v>
      </c>
      <c r="Z23" s="142" t="s">
        <v>1012</v>
      </c>
      <c r="AA23" s="79"/>
      <c r="AB23" s="44">
        <v>42244</v>
      </c>
      <c r="AC23" s="41" t="s">
        <v>913</v>
      </c>
      <c r="AG23" s="41" t="s">
        <v>970</v>
      </c>
      <c r="AH23" s="45">
        <v>1</v>
      </c>
    </row>
    <row r="24" spans="2:34" ht="12.75">
      <c r="B24" s="99" t="s">
        <v>1731</v>
      </c>
      <c r="C24" s="41" t="s">
        <v>1910</v>
      </c>
      <c r="D24" s="42">
        <v>265001.31024</v>
      </c>
      <c r="E24" s="42">
        <v>801732.18226</v>
      </c>
      <c r="F24" s="41" t="s">
        <v>13</v>
      </c>
      <c r="G24" s="42">
        <v>909363.5</v>
      </c>
      <c r="H24" s="42">
        <v>886958.03</v>
      </c>
      <c r="I24" s="41" t="s">
        <v>409</v>
      </c>
      <c r="J24" s="43">
        <v>0.2</v>
      </c>
      <c r="K24" s="79" t="s">
        <v>65</v>
      </c>
      <c r="L24" s="41">
        <v>22.75</v>
      </c>
      <c r="M24" s="41" t="s">
        <v>42</v>
      </c>
      <c r="N24" s="41">
        <v>0.2</v>
      </c>
      <c r="O24" s="41">
        <v>23.29</v>
      </c>
      <c r="P24" s="41" t="s">
        <v>1170</v>
      </c>
      <c r="Q24" s="114"/>
      <c r="R24" s="115"/>
      <c r="S24" s="41">
        <v>15</v>
      </c>
      <c r="T24" s="41" t="s">
        <v>706</v>
      </c>
      <c r="U24" s="117"/>
      <c r="V24" s="141">
        <v>42244</v>
      </c>
      <c r="W24" s="142">
        <v>6</v>
      </c>
      <c r="X24" s="79" t="s">
        <v>35</v>
      </c>
      <c r="Y24" s="79" t="s">
        <v>1747</v>
      </c>
      <c r="Z24" s="142" t="s">
        <v>1012</v>
      </c>
      <c r="AA24" s="79"/>
      <c r="AB24" s="44">
        <v>42244</v>
      </c>
      <c r="AC24" s="41" t="s">
        <v>913</v>
      </c>
      <c r="AG24" s="41" t="s">
        <v>970</v>
      </c>
      <c r="AH24" s="45">
        <v>1</v>
      </c>
    </row>
    <row r="25" spans="2:34" ht="12.75">
      <c r="B25" s="99" t="s">
        <v>1732</v>
      </c>
      <c r="C25" s="41" t="s">
        <v>1911</v>
      </c>
      <c r="D25" s="42">
        <v>265009.54115</v>
      </c>
      <c r="E25" s="42">
        <v>801650.76218</v>
      </c>
      <c r="F25" s="41" t="s">
        <v>13</v>
      </c>
      <c r="G25" s="42">
        <v>910215.72</v>
      </c>
      <c r="H25" s="42">
        <v>890705.43</v>
      </c>
      <c r="I25" s="41" t="s">
        <v>409</v>
      </c>
      <c r="J25" s="43">
        <v>0.2</v>
      </c>
      <c r="K25" s="79" t="s">
        <v>65</v>
      </c>
      <c r="L25" s="41">
        <v>22.75</v>
      </c>
      <c r="M25" s="41" t="s">
        <v>42</v>
      </c>
      <c r="N25" s="41">
        <v>0.2</v>
      </c>
      <c r="O25" s="41">
        <v>23.29</v>
      </c>
      <c r="P25" s="41" t="s">
        <v>1170</v>
      </c>
      <c r="Q25" s="114"/>
      <c r="R25" s="115"/>
      <c r="S25" s="41">
        <v>100</v>
      </c>
      <c r="T25" s="41" t="s">
        <v>706</v>
      </c>
      <c r="U25" s="117"/>
      <c r="V25" s="141">
        <v>42221</v>
      </c>
      <c r="W25" s="142">
        <v>6</v>
      </c>
      <c r="X25" s="79" t="s">
        <v>35</v>
      </c>
      <c r="Y25" s="79" t="s">
        <v>1747</v>
      </c>
      <c r="Z25" s="142" t="s">
        <v>1012</v>
      </c>
      <c r="AA25" s="79"/>
      <c r="AB25" s="44">
        <v>42221</v>
      </c>
      <c r="AC25" s="41" t="s">
        <v>913</v>
      </c>
      <c r="AG25" s="41" t="s">
        <v>970</v>
      </c>
      <c r="AH25" s="45">
        <v>1</v>
      </c>
    </row>
    <row r="26" spans="2:34" ht="12.75">
      <c r="B26" s="99" t="s">
        <v>1733</v>
      </c>
      <c r="C26" s="41" t="s">
        <v>1911</v>
      </c>
      <c r="D26" s="42">
        <v>265009.555</v>
      </c>
      <c r="E26" s="42">
        <v>801650.6623</v>
      </c>
      <c r="F26" s="41" t="s">
        <v>13</v>
      </c>
      <c r="G26" s="42">
        <v>910217.17</v>
      </c>
      <c r="H26" s="42">
        <v>890714.47</v>
      </c>
      <c r="I26" s="41" t="s">
        <v>409</v>
      </c>
      <c r="J26" s="43">
        <v>0.2</v>
      </c>
      <c r="K26" s="79" t="s">
        <v>65</v>
      </c>
      <c r="L26" s="41">
        <v>22.72</v>
      </c>
      <c r="M26" s="41" t="s">
        <v>42</v>
      </c>
      <c r="N26" s="41">
        <v>0.2</v>
      </c>
      <c r="O26" s="41">
        <v>23.29</v>
      </c>
      <c r="P26" s="41" t="s">
        <v>1170</v>
      </c>
      <c r="Q26" s="114"/>
      <c r="R26" s="115"/>
      <c r="S26" s="41">
        <v>45</v>
      </c>
      <c r="T26" s="41" t="s">
        <v>706</v>
      </c>
      <c r="U26" s="117"/>
      <c r="V26" s="141">
        <v>42222</v>
      </c>
      <c r="W26" s="142">
        <v>6</v>
      </c>
      <c r="X26" s="79" t="s">
        <v>35</v>
      </c>
      <c r="Y26" s="79" t="s">
        <v>1747</v>
      </c>
      <c r="Z26" s="142" t="s">
        <v>1012</v>
      </c>
      <c r="AA26" s="79"/>
      <c r="AB26" s="44">
        <v>42222</v>
      </c>
      <c r="AC26" s="41" t="s">
        <v>913</v>
      </c>
      <c r="AG26" s="41" t="s">
        <v>970</v>
      </c>
      <c r="AH26" s="45">
        <v>1</v>
      </c>
    </row>
    <row r="27" spans="2:34" ht="12.75">
      <c r="B27" s="99" t="s">
        <v>1734</v>
      </c>
      <c r="C27" s="41" t="s">
        <v>1911</v>
      </c>
      <c r="D27" s="42">
        <v>265009.46394</v>
      </c>
      <c r="E27" s="42">
        <v>801650.71156</v>
      </c>
      <c r="F27" s="41" t="s">
        <v>13</v>
      </c>
      <c r="G27" s="42">
        <v>910207.95</v>
      </c>
      <c r="H27" s="42">
        <v>890710.06</v>
      </c>
      <c r="I27" s="41" t="s">
        <v>409</v>
      </c>
      <c r="J27" s="43">
        <v>0.2</v>
      </c>
      <c r="K27" s="79" t="s">
        <v>65</v>
      </c>
      <c r="L27" s="41">
        <v>23.04</v>
      </c>
      <c r="M27" s="41" t="s">
        <v>42</v>
      </c>
      <c r="N27" s="41">
        <v>0.2</v>
      </c>
      <c r="O27" s="41">
        <v>23.29</v>
      </c>
      <c r="P27" s="41" t="s">
        <v>1170</v>
      </c>
      <c r="Q27" s="114"/>
      <c r="R27" s="115"/>
      <c r="S27" s="41">
        <v>15</v>
      </c>
      <c r="T27" s="41" t="s">
        <v>706</v>
      </c>
      <c r="U27" s="117"/>
      <c r="V27" s="141">
        <v>42222</v>
      </c>
      <c r="W27" s="142">
        <v>6</v>
      </c>
      <c r="X27" s="79" t="s">
        <v>35</v>
      </c>
      <c r="Y27" s="79" t="s">
        <v>1747</v>
      </c>
      <c r="Z27" s="142" t="s">
        <v>1012</v>
      </c>
      <c r="AA27" s="79"/>
      <c r="AB27" s="44">
        <v>42222</v>
      </c>
      <c r="AC27" s="41" t="s">
        <v>913</v>
      </c>
      <c r="AG27" s="41" t="s">
        <v>970</v>
      </c>
      <c r="AH27" s="45">
        <v>1</v>
      </c>
    </row>
    <row r="28" spans="2:34" ht="12.75">
      <c r="B28" s="99" t="s">
        <v>1735</v>
      </c>
      <c r="C28" s="41" t="s">
        <v>1912</v>
      </c>
      <c r="D28" s="42">
        <v>265206.43595</v>
      </c>
      <c r="E28" s="42">
        <v>801649.84001</v>
      </c>
      <c r="F28" s="41" t="s">
        <v>13</v>
      </c>
      <c r="G28" s="42">
        <v>922019.84</v>
      </c>
      <c r="H28" s="42">
        <v>890722.01</v>
      </c>
      <c r="I28" s="41" t="s">
        <v>409</v>
      </c>
      <c r="J28" s="43">
        <v>0.2</v>
      </c>
      <c r="K28" s="79" t="s">
        <v>65</v>
      </c>
      <c r="L28" s="41">
        <v>20.5</v>
      </c>
      <c r="M28" s="41" t="s">
        <v>42</v>
      </c>
      <c r="N28" s="41">
        <v>0.2</v>
      </c>
      <c r="O28" s="41">
        <v>23.29</v>
      </c>
      <c r="P28" s="41" t="s">
        <v>1170</v>
      </c>
      <c r="Q28" s="114"/>
      <c r="R28" s="115"/>
      <c r="S28" s="41">
        <v>100</v>
      </c>
      <c r="T28" s="41" t="s">
        <v>706</v>
      </c>
      <c r="U28" s="117"/>
      <c r="V28" s="141">
        <v>42296</v>
      </c>
      <c r="W28" s="142">
        <v>4</v>
      </c>
      <c r="X28" s="79" t="s">
        <v>35</v>
      </c>
      <c r="Y28" s="79" t="s">
        <v>1747</v>
      </c>
      <c r="Z28" s="142" t="s">
        <v>1012</v>
      </c>
      <c r="AA28" s="79"/>
      <c r="AB28" s="44">
        <v>42299</v>
      </c>
      <c r="AC28" s="41" t="s">
        <v>913</v>
      </c>
      <c r="AG28" s="41" t="s">
        <v>970</v>
      </c>
      <c r="AH28" s="45">
        <v>1</v>
      </c>
    </row>
    <row r="29" spans="2:34" ht="12.75">
      <c r="B29" s="99" t="s">
        <v>1736</v>
      </c>
      <c r="C29" s="41" t="s">
        <v>1912</v>
      </c>
      <c r="D29" s="42">
        <v>265206.4283</v>
      </c>
      <c r="E29" s="42">
        <v>801649.71892</v>
      </c>
      <c r="F29" s="41" t="s">
        <v>13</v>
      </c>
      <c r="G29" s="42">
        <v>922019.13</v>
      </c>
      <c r="H29" s="42">
        <v>890732.98</v>
      </c>
      <c r="I29" s="41" t="s">
        <v>409</v>
      </c>
      <c r="J29" s="43">
        <v>0.2</v>
      </c>
      <c r="K29" s="79" t="s">
        <v>65</v>
      </c>
      <c r="L29" s="41">
        <v>20.31</v>
      </c>
      <c r="M29" s="41" t="s">
        <v>42</v>
      </c>
      <c r="N29" s="41">
        <v>0.2</v>
      </c>
      <c r="O29" s="41">
        <v>23.29</v>
      </c>
      <c r="P29" s="41" t="s">
        <v>1170</v>
      </c>
      <c r="Q29" s="114"/>
      <c r="R29" s="115"/>
      <c r="S29" s="41">
        <v>45</v>
      </c>
      <c r="T29" s="41" t="s">
        <v>706</v>
      </c>
      <c r="U29" s="117"/>
      <c r="V29" s="141">
        <v>42296</v>
      </c>
      <c r="W29" s="142">
        <v>4</v>
      </c>
      <c r="X29" s="79" t="s">
        <v>35</v>
      </c>
      <c r="Y29" s="79" t="s">
        <v>1747</v>
      </c>
      <c r="Z29" s="142" t="s">
        <v>1012</v>
      </c>
      <c r="AA29" s="79"/>
      <c r="AB29" s="141">
        <v>42296</v>
      </c>
      <c r="AC29" s="41" t="s">
        <v>913</v>
      </c>
      <c r="AG29" s="41" t="s">
        <v>970</v>
      </c>
      <c r="AH29" s="45">
        <v>1</v>
      </c>
    </row>
    <row r="30" spans="2:34" ht="12.75">
      <c r="B30" s="100" t="s">
        <v>1746</v>
      </c>
      <c r="C30" s="41" t="s">
        <v>1912</v>
      </c>
      <c r="D30" s="42">
        <v>265206.49973</v>
      </c>
      <c r="E30" s="42">
        <v>801649.78296</v>
      </c>
      <c r="F30" s="41" t="s">
        <v>13</v>
      </c>
      <c r="G30" s="42">
        <v>922026.31</v>
      </c>
      <c r="H30" s="42">
        <v>890727.14</v>
      </c>
      <c r="I30" s="41" t="s">
        <v>409</v>
      </c>
      <c r="J30" s="43">
        <v>0.2</v>
      </c>
      <c r="K30" s="79" t="s">
        <v>65</v>
      </c>
      <c r="L30" s="41">
        <v>20.47</v>
      </c>
      <c r="M30" s="41" t="s">
        <v>42</v>
      </c>
      <c r="N30" s="41">
        <v>0.2</v>
      </c>
      <c r="O30" s="41">
        <v>23.29</v>
      </c>
      <c r="P30" s="41" t="s">
        <v>1170</v>
      </c>
      <c r="Q30" s="114"/>
      <c r="R30" s="115"/>
      <c r="S30" s="41">
        <v>15</v>
      </c>
      <c r="T30" s="41" t="s">
        <v>706</v>
      </c>
      <c r="U30" s="117"/>
      <c r="V30" s="141">
        <v>42299</v>
      </c>
      <c r="W30" s="142">
        <v>4</v>
      </c>
      <c r="X30" s="79" t="s">
        <v>35</v>
      </c>
      <c r="Y30" s="79" t="s">
        <v>1747</v>
      </c>
      <c r="Z30" s="142" t="s">
        <v>1012</v>
      </c>
      <c r="AA30" s="79"/>
      <c r="AB30" s="141">
        <v>42299</v>
      </c>
      <c r="AC30" s="41" t="s">
        <v>913</v>
      </c>
      <c r="AG30" s="41" t="s">
        <v>970</v>
      </c>
      <c r="AH30" s="45">
        <v>1</v>
      </c>
    </row>
    <row r="31" spans="2:34" ht="12.75">
      <c r="B31" s="100" t="s">
        <v>1737</v>
      </c>
      <c r="C31" s="41" t="s">
        <v>1913</v>
      </c>
      <c r="D31" s="42">
        <v>265206.43595</v>
      </c>
      <c r="E31" s="42">
        <v>801649.84001</v>
      </c>
      <c r="F31" s="41" t="s">
        <v>13</v>
      </c>
      <c r="G31" s="42">
        <v>922019.84</v>
      </c>
      <c r="H31" s="42">
        <v>890732.98</v>
      </c>
      <c r="I31" s="41" t="s">
        <v>409</v>
      </c>
      <c r="J31" s="43">
        <v>0.2</v>
      </c>
      <c r="K31" s="79" t="s">
        <v>65</v>
      </c>
      <c r="L31" s="41">
        <v>20.5</v>
      </c>
      <c r="M31" s="41" t="s">
        <v>42</v>
      </c>
      <c r="N31" s="41">
        <v>0.2</v>
      </c>
      <c r="O31" s="41">
        <v>23.29</v>
      </c>
      <c r="P31" s="41" t="s">
        <v>1170</v>
      </c>
      <c r="Q31" s="114"/>
      <c r="R31" s="115"/>
      <c r="S31" s="41">
        <v>100</v>
      </c>
      <c r="T31" s="41" t="s">
        <v>706</v>
      </c>
      <c r="U31" s="117"/>
      <c r="V31" s="141">
        <v>42240</v>
      </c>
      <c r="W31" s="142">
        <v>4</v>
      </c>
      <c r="X31" s="79" t="s">
        <v>35</v>
      </c>
      <c r="Y31" s="79" t="s">
        <v>1747</v>
      </c>
      <c r="Z31" s="142" t="s">
        <v>1012</v>
      </c>
      <c r="AA31" s="79"/>
      <c r="AB31" s="44">
        <v>42240</v>
      </c>
      <c r="AC31" s="41" t="s">
        <v>913</v>
      </c>
      <c r="AG31" s="41" t="s">
        <v>970</v>
      </c>
      <c r="AH31" s="45">
        <v>1</v>
      </c>
    </row>
    <row r="32" spans="2:34" ht="12.75">
      <c r="B32" s="100" t="s">
        <v>1738</v>
      </c>
      <c r="C32" s="41" t="s">
        <v>1913</v>
      </c>
      <c r="D32" s="42">
        <v>265206.4283</v>
      </c>
      <c r="E32" s="42">
        <v>801649.71892</v>
      </c>
      <c r="F32" s="41" t="s">
        <v>13</v>
      </c>
      <c r="G32" s="42">
        <v>922019.13</v>
      </c>
      <c r="H32" s="42">
        <v>890732.98</v>
      </c>
      <c r="I32" s="41" t="s">
        <v>409</v>
      </c>
      <c r="J32" s="43">
        <v>0.2</v>
      </c>
      <c r="K32" s="79" t="s">
        <v>65</v>
      </c>
      <c r="L32" s="41">
        <v>20.31</v>
      </c>
      <c r="M32" s="41" t="s">
        <v>42</v>
      </c>
      <c r="N32" s="41">
        <v>0.2</v>
      </c>
      <c r="O32" s="41">
        <v>23.29</v>
      </c>
      <c r="P32" s="41" t="s">
        <v>1170</v>
      </c>
      <c r="Q32" s="114"/>
      <c r="R32" s="115"/>
      <c r="S32" s="41">
        <v>45</v>
      </c>
      <c r="T32" s="41" t="s">
        <v>706</v>
      </c>
      <c r="U32" s="117"/>
      <c r="V32" s="141">
        <v>42233</v>
      </c>
      <c r="W32" s="142">
        <v>6</v>
      </c>
      <c r="X32" s="79" t="s">
        <v>35</v>
      </c>
      <c r="Y32" s="79" t="s">
        <v>1747</v>
      </c>
      <c r="Z32" s="142" t="s">
        <v>1012</v>
      </c>
      <c r="AA32" s="79"/>
      <c r="AB32" s="44">
        <v>42233</v>
      </c>
      <c r="AC32" s="41" t="s">
        <v>913</v>
      </c>
      <c r="AG32" s="41" t="s">
        <v>970</v>
      </c>
      <c r="AH32" s="45">
        <v>1</v>
      </c>
    </row>
    <row r="33" spans="2:34" ht="12.75">
      <c r="B33" s="100" t="s">
        <v>1739</v>
      </c>
      <c r="C33" s="41" t="s">
        <v>1913</v>
      </c>
      <c r="D33" s="42">
        <v>265206.49973</v>
      </c>
      <c r="E33" s="42">
        <v>801649.78296</v>
      </c>
      <c r="F33" s="41" t="s">
        <v>13</v>
      </c>
      <c r="G33" s="42">
        <v>922026.31</v>
      </c>
      <c r="H33" s="42">
        <v>890727.14</v>
      </c>
      <c r="I33" s="41" t="s">
        <v>409</v>
      </c>
      <c r="J33" s="43">
        <v>0.2</v>
      </c>
      <c r="K33" s="79" t="s">
        <v>65</v>
      </c>
      <c r="L33" s="41">
        <v>20.47</v>
      </c>
      <c r="M33" s="41" t="s">
        <v>42</v>
      </c>
      <c r="N33" s="41">
        <v>0.2</v>
      </c>
      <c r="O33" s="41">
        <v>23.29</v>
      </c>
      <c r="P33" s="41" t="s">
        <v>1170</v>
      </c>
      <c r="Q33" s="114"/>
      <c r="R33" s="115"/>
      <c r="S33" s="41">
        <v>15</v>
      </c>
      <c r="T33" s="41" t="s">
        <v>706</v>
      </c>
      <c r="U33" s="117"/>
      <c r="V33" s="141">
        <v>42240</v>
      </c>
      <c r="W33" s="142">
        <v>6</v>
      </c>
      <c r="X33" s="79" t="s">
        <v>35</v>
      </c>
      <c r="Y33" s="79" t="s">
        <v>1747</v>
      </c>
      <c r="Z33" s="142" t="s">
        <v>1012</v>
      </c>
      <c r="AA33" s="79"/>
      <c r="AB33" s="44">
        <v>42241</v>
      </c>
      <c r="AC33" s="41" t="s">
        <v>913</v>
      </c>
      <c r="AG33" s="41" t="s">
        <v>970</v>
      </c>
      <c r="AH33" s="45">
        <v>1</v>
      </c>
    </row>
    <row r="34" spans="2:34" ht="12.75">
      <c r="B34" s="99" t="s">
        <v>1740</v>
      </c>
      <c r="C34" s="41" t="s">
        <v>1914</v>
      </c>
      <c r="D34" s="155">
        <v>265028.67241</v>
      </c>
      <c r="E34" s="155">
        <v>801437.44328</v>
      </c>
      <c r="F34" s="41" t="s">
        <v>13</v>
      </c>
      <c r="G34" s="155">
        <v>912217.74</v>
      </c>
      <c r="H34" s="155">
        <v>902770.64</v>
      </c>
      <c r="I34" s="41" t="s">
        <v>409</v>
      </c>
      <c r="J34" s="43">
        <v>0.2</v>
      </c>
      <c r="K34" s="79" t="s">
        <v>65</v>
      </c>
      <c r="L34" s="142">
        <v>22.46</v>
      </c>
      <c r="M34" s="41" t="s">
        <v>42</v>
      </c>
      <c r="N34" s="41">
        <v>0.2</v>
      </c>
      <c r="O34" s="41">
        <v>23.29</v>
      </c>
      <c r="P34" s="41" t="s">
        <v>1170</v>
      </c>
      <c r="Q34" s="114"/>
      <c r="R34" s="115"/>
      <c r="S34" s="41">
        <v>100</v>
      </c>
      <c r="T34" s="41" t="s">
        <v>706</v>
      </c>
      <c r="U34" s="117"/>
      <c r="V34" s="141">
        <v>42305</v>
      </c>
      <c r="W34" s="142">
        <v>4</v>
      </c>
      <c r="X34" s="79" t="s">
        <v>35</v>
      </c>
      <c r="Y34" s="79" t="s">
        <v>1747</v>
      </c>
      <c r="Z34" s="142" t="s">
        <v>1012</v>
      </c>
      <c r="AA34" s="79"/>
      <c r="AB34" s="141">
        <v>42305</v>
      </c>
      <c r="AC34" s="41" t="s">
        <v>913</v>
      </c>
      <c r="AG34" s="41" t="s">
        <v>970</v>
      </c>
      <c r="AH34" s="45">
        <v>1</v>
      </c>
    </row>
    <row r="35" spans="2:34" ht="12.75">
      <c r="B35" s="99" t="s">
        <v>1741</v>
      </c>
      <c r="C35" s="41" t="s">
        <v>1914</v>
      </c>
      <c r="D35" s="155">
        <v>265028.56895</v>
      </c>
      <c r="E35" s="155">
        <v>801437.44938</v>
      </c>
      <c r="F35" s="41" t="s">
        <v>13</v>
      </c>
      <c r="G35" s="155">
        <v>912207.29</v>
      </c>
      <c r="H35" s="155">
        <v>902770.15</v>
      </c>
      <c r="I35" s="41" t="s">
        <v>409</v>
      </c>
      <c r="J35" s="43">
        <v>0.2</v>
      </c>
      <c r="K35" s="79" t="s">
        <v>65</v>
      </c>
      <c r="L35" s="142">
        <v>22.49</v>
      </c>
      <c r="M35" s="41" t="s">
        <v>42</v>
      </c>
      <c r="N35" s="41">
        <v>0.2</v>
      </c>
      <c r="O35" s="41">
        <v>23.29</v>
      </c>
      <c r="P35" s="41" t="s">
        <v>1170</v>
      </c>
      <c r="Q35" s="114"/>
      <c r="R35" s="115"/>
      <c r="S35" s="41">
        <v>45</v>
      </c>
      <c r="T35" s="41" t="s">
        <v>706</v>
      </c>
      <c r="U35" s="117"/>
      <c r="V35" s="141">
        <v>42303</v>
      </c>
      <c r="W35" s="142">
        <v>4</v>
      </c>
      <c r="X35" s="79" t="s">
        <v>35</v>
      </c>
      <c r="Y35" s="79" t="s">
        <v>1747</v>
      </c>
      <c r="Z35" s="142" t="s">
        <v>1012</v>
      </c>
      <c r="AA35" s="79"/>
      <c r="AB35" s="141">
        <v>42303</v>
      </c>
      <c r="AC35" s="41" t="s">
        <v>913</v>
      </c>
      <c r="AG35" s="41" t="s">
        <v>970</v>
      </c>
      <c r="AH35" s="45">
        <v>1</v>
      </c>
    </row>
    <row r="36" spans="2:34" ht="12.75">
      <c r="B36" s="99" t="s">
        <v>1742</v>
      </c>
      <c r="C36" s="41" t="s">
        <v>1914</v>
      </c>
      <c r="D36" s="155">
        <v>264842.62991</v>
      </c>
      <c r="E36" s="155">
        <v>801654.97307</v>
      </c>
      <c r="F36" s="41" t="s">
        <v>13</v>
      </c>
      <c r="G36" s="155">
        <v>912197.1</v>
      </c>
      <c r="H36" s="155">
        <v>902769.38</v>
      </c>
      <c r="I36" s="41" t="s">
        <v>409</v>
      </c>
      <c r="J36" s="43">
        <v>0.2</v>
      </c>
      <c r="K36" s="79" t="s">
        <v>65</v>
      </c>
      <c r="L36" s="142">
        <v>22.3</v>
      </c>
      <c r="M36" s="41" t="s">
        <v>42</v>
      </c>
      <c r="N36" s="41">
        <v>0.2</v>
      </c>
      <c r="O36" s="41">
        <v>23.29</v>
      </c>
      <c r="P36" s="41" t="s">
        <v>1170</v>
      </c>
      <c r="Q36" s="114"/>
      <c r="R36" s="115"/>
      <c r="S36" s="41">
        <v>15</v>
      </c>
      <c r="T36" s="41" t="s">
        <v>706</v>
      </c>
      <c r="U36" s="117"/>
      <c r="V36" s="141">
        <v>42306</v>
      </c>
      <c r="W36" s="142">
        <v>4</v>
      </c>
      <c r="X36" s="79" t="s">
        <v>35</v>
      </c>
      <c r="Y36" s="79" t="s">
        <v>1747</v>
      </c>
      <c r="Z36" s="142" t="s">
        <v>1012</v>
      </c>
      <c r="AA36" s="79"/>
      <c r="AB36" s="141">
        <v>42306</v>
      </c>
      <c r="AC36" s="41" t="s">
        <v>913</v>
      </c>
      <c r="AG36" s="41" t="s">
        <v>970</v>
      </c>
      <c r="AH36" s="45">
        <v>1</v>
      </c>
    </row>
    <row r="37" spans="2:34" ht="12.75">
      <c r="B37" s="99" t="s">
        <v>1743</v>
      </c>
      <c r="C37" s="41" t="s">
        <v>1915</v>
      </c>
      <c r="D37" s="42">
        <v>264842.62991</v>
      </c>
      <c r="E37" s="42">
        <v>801654.97307</v>
      </c>
      <c r="F37" s="41" t="s">
        <v>13</v>
      </c>
      <c r="G37" s="42">
        <v>901437.59</v>
      </c>
      <c r="H37" s="42">
        <v>890373.62</v>
      </c>
      <c r="I37" s="41" t="s">
        <v>409</v>
      </c>
      <c r="J37" s="43">
        <v>0.2</v>
      </c>
      <c r="K37" s="79" t="s">
        <v>65</v>
      </c>
      <c r="L37" s="41">
        <v>20.47</v>
      </c>
      <c r="M37" s="41" t="s">
        <v>42</v>
      </c>
      <c r="N37" s="41">
        <v>0.2</v>
      </c>
      <c r="O37" s="41">
        <v>23.29</v>
      </c>
      <c r="P37" s="41" t="s">
        <v>1170</v>
      </c>
      <c r="Q37" s="114"/>
      <c r="R37" s="115"/>
      <c r="S37" s="41">
        <v>100</v>
      </c>
      <c r="T37" s="41" t="s">
        <v>706</v>
      </c>
      <c r="U37" s="117"/>
      <c r="V37" s="141">
        <v>42284</v>
      </c>
      <c r="W37" s="142">
        <v>4</v>
      </c>
      <c r="X37" s="79" t="s">
        <v>35</v>
      </c>
      <c r="Y37" s="79" t="s">
        <v>1747</v>
      </c>
      <c r="Z37" s="142" t="s">
        <v>1012</v>
      </c>
      <c r="AA37" s="79"/>
      <c r="AB37" s="44">
        <v>42284</v>
      </c>
      <c r="AC37" s="41" t="s">
        <v>913</v>
      </c>
      <c r="AG37" s="41" t="s">
        <v>970</v>
      </c>
      <c r="AH37" s="45">
        <v>1</v>
      </c>
    </row>
    <row r="38" spans="2:34" ht="12.75">
      <c r="B38" s="99" t="s">
        <v>1744</v>
      </c>
      <c r="C38" s="41" t="s">
        <v>1915</v>
      </c>
      <c r="D38" s="42">
        <v>264842.6286</v>
      </c>
      <c r="E38" s="42">
        <v>801655.08456</v>
      </c>
      <c r="F38" s="41" t="s">
        <v>13</v>
      </c>
      <c r="G38" s="42">
        <v>901437.4</v>
      </c>
      <c r="H38" s="42">
        <v>890363.52</v>
      </c>
      <c r="I38" s="41" t="s">
        <v>409</v>
      </c>
      <c r="J38" s="43">
        <v>0.2</v>
      </c>
      <c r="K38" s="79" t="s">
        <v>65</v>
      </c>
      <c r="L38" s="41">
        <v>20.69</v>
      </c>
      <c r="M38" s="41" t="s">
        <v>42</v>
      </c>
      <c r="N38" s="41">
        <v>0.2</v>
      </c>
      <c r="O38" s="41">
        <v>23.29</v>
      </c>
      <c r="P38" s="41" t="s">
        <v>1170</v>
      </c>
      <c r="Q38" s="114"/>
      <c r="R38" s="115"/>
      <c r="S38" s="41">
        <v>45</v>
      </c>
      <c r="T38" s="41" t="s">
        <v>706</v>
      </c>
      <c r="U38" s="117"/>
      <c r="V38" s="44">
        <v>42279</v>
      </c>
      <c r="W38" s="41">
        <v>4</v>
      </c>
      <c r="X38" s="79" t="s">
        <v>35</v>
      </c>
      <c r="Y38" s="79" t="s">
        <v>1747</v>
      </c>
      <c r="Z38" s="142" t="s">
        <v>1012</v>
      </c>
      <c r="AA38" s="79"/>
      <c r="AB38" s="44">
        <v>42279</v>
      </c>
      <c r="AC38" s="41" t="s">
        <v>913</v>
      </c>
      <c r="AG38" s="41" t="s">
        <v>970</v>
      </c>
      <c r="AH38" s="45">
        <v>1</v>
      </c>
    </row>
    <row r="39" spans="2:34" ht="12.75">
      <c r="B39" s="99" t="s">
        <v>1745</v>
      </c>
      <c r="C39" s="41" t="s">
        <v>1915</v>
      </c>
      <c r="D39" s="42">
        <v>264842.63072</v>
      </c>
      <c r="E39" s="42">
        <v>801654.89813</v>
      </c>
      <c r="F39" s="41" t="s">
        <v>13</v>
      </c>
      <c r="G39" s="42">
        <v>901437.71</v>
      </c>
      <c r="H39" s="42">
        <v>890380.41</v>
      </c>
      <c r="I39" s="41" t="s">
        <v>409</v>
      </c>
      <c r="J39" s="43">
        <v>0.2</v>
      </c>
      <c r="K39" s="79" t="s">
        <v>65</v>
      </c>
      <c r="L39" s="41">
        <v>20.45</v>
      </c>
      <c r="M39" s="41" t="s">
        <v>42</v>
      </c>
      <c r="N39" s="41">
        <v>0.2</v>
      </c>
      <c r="O39" s="41">
        <v>23.29</v>
      </c>
      <c r="P39" s="41" t="s">
        <v>1170</v>
      </c>
      <c r="Q39" s="114"/>
      <c r="R39" s="115"/>
      <c r="S39" s="41">
        <v>15</v>
      </c>
      <c r="T39" s="41" t="s">
        <v>706</v>
      </c>
      <c r="U39" s="117"/>
      <c r="V39" s="44">
        <v>42279</v>
      </c>
      <c r="W39" s="41">
        <v>4</v>
      </c>
      <c r="X39" s="79" t="s">
        <v>35</v>
      </c>
      <c r="Y39" s="79" t="s">
        <v>1747</v>
      </c>
      <c r="Z39" s="142" t="s">
        <v>1012</v>
      </c>
      <c r="AA39" s="79"/>
      <c r="AB39" s="44">
        <v>42279</v>
      </c>
      <c r="AC39" s="41" t="s">
        <v>913</v>
      </c>
      <c r="AG39" s="41" t="s">
        <v>970</v>
      </c>
      <c r="AH39" s="45">
        <v>1</v>
      </c>
    </row>
    <row r="40" spans="2:34" ht="12.75">
      <c r="B40" s="99" t="s">
        <v>1937</v>
      </c>
      <c r="C40" s="41" t="s">
        <v>1949</v>
      </c>
      <c r="D40" s="42">
        <v>265034.489</v>
      </c>
      <c r="E40" s="42">
        <v>801611.192</v>
      </c>
      <c r="F40" s="41" t="s">
        <v>13</v>
      </c>
      <c r="G40" s="42">
        <v>912755.32</v>
      </c>
      <c r="H40" s="42">
        <v>894275.42</v>
      </c>
      <c r="I40" s="41" t="s">
        <v>409</v>
      </c>
      <c r="J40" s="43">
        <v>0.2</v>
      </c>
      <c r="K40" s="79" t="s">
        <v>65</v>
      </c>
      <c r="L40" s="41">
        <v>20.17</v>
      </c>
      <c r="M40" s="41" t="s">
        <v>42</v>
      </c>
      <c r="N40" s="41">
        <v>0.2</v>
      </c>
      <c r="O40" s="41">
        <v>23.29</v>
      </c>
      <c r="P40" s="41" t="s">
        <v>1170</v>
      </c>
      <c r="S40" s="41">
        <v>25</v>
      </c>
      <c r="T40" s="41" t="s">
        <v>706</v>
      </c>
      <c r="V40" s="44">
        <v>42230</v>
      </c>
      <c r="W40" s="41">
        <v>4</v>
      </c>
      <c r="X40" s="79" t="s">
        <v>35</v>
      </c>
      <c r="Y40" s="79" t="s">
        <v>1747</v>
      </c>
      <c r="Z40" s="142" t="s">
        <v>1012</v>
      </c>
      <c r="AB40" s="44">
        <v>42230</v>
      </c>
      <c r="AC40" s="41" t="s">
        <v>913</v>
      </c>
      <c r="AG40" s="41" t="s">
        <v>970</v>
      </c>
      <c r="AH40" s="45">
        <v>1</v>
      </c>
    </row>
    <row r="41" spans="2:34" ht="12.75">
      <c r="B41" s="157" t="s">
        <v>1938</v>
      </c>
      <c r="C41" s="41" t="s">
        <v>1949</v>
      </c>
      <c r="D41" s="42">
        <v>265034.306</v>
      </c>
      <c r="E41" s="42">
        <v>801608.443</v>
      </c>
      <c r="F41" s="41" t="s">
        <v>13</v>
      </c>
      <c r="G41" s="42">
        <v>912738.26</v>
      </c>
      <c r="H41" s="42">
        <v>894524.51</v>
      </c>
      <c r="I41" s="41" t="s">
        <v>409</v>
      </c>
      <c r="J41" s="43">
        <v>0.2</v>
      </c>
      <c r="K41" s="79" t="s">
        <v>65</v>
      </c>
      <c r="L41" s="41">
        <v>20.13</v>
      </c>
      <c r="M41" s="41" t="s">
        <v>42</v>
      </c>
      <c r="N41" s="41">
        <v>0.2</v>
      </c>
      <c r="O41" s="41">
        <v>23.29</v>
      </c>
      <c r="P41" s="41" t="s">
        <v>1170</v>
      </c>
      <c r="S41" s="41">
        <v>30</v>
      </c>
      <c r="T41" s="41" t="s">
        <v>706</v>
      </c>
      <c r="V41" s="44">
        <v>42230</v>
      </c>
      <c r="W41" s="41">
        <v>7.875</v>
      </c>
      <c r="X41" s="79" t="s">
        <v>35</v>
      </c>
      <c r="Y41" s="79" t="s">
        <v>1747</v>
      </c>
      <c r="Z41" s="142" t="s">
        <v>1012</v>
      </c>
      <c r="AB41" s="44">
        <v>42230</v>
      </c>
      <c r="AC41" s="41" t="s">
        <v>913</v>
      </c>
      <c r="AG41" s="41" t="s">
        <v>970</v>
      </c>
      <c r="AH41" s="45">
        <v>1</v>
      </c>
    </row>
    <row r="42" spans="2:34" ht="12.75">
      <c r="B42" s="157" t="s">
        <v>1939</v>
      </c>
      <c r="C42" s="41" t="s">
        <v>1949</v>
      </c>
      <c r="D42" s="42">
        <v>265034.378</v>
      </c>
      <c r="E42" s="42">
        <v>801607.729</v>
      </c>
      <c r="F42" s="41" t="s">
        <v>13</v>
      </c>
      <c r="G42" s="42">
        <v>912745.97</v>
      </c>
      <c r="H42" s="42">
        <v>894589.14</v>
      </c>
      <c r="I42" s="41" t="s">
        <v>409</v>
      </c>
      <c r="J42" s="43">
        <v>0.2</v>
      </c>
      <c r="K42" s="79" t="s">
        <v>65</v>
      </c>
      <c r="L42" s="41">
        <v>20.42</v>
      </c>
      <c r="M42" s="41" t="s">
        <v>42</v>
      </c>
      <c r="N42" s="41">
        <v>0.2</v>
      </c>
      <c r="O42" s="41">
        <v>23.29</v>
      </c>
      <c r="P42" s="41" t="s">
        <v>1170</v>
      </c>
      <c r="S42" s="41">
        <v>30</v>
      </c>
      <c r="T42" s="41" t="s">
        <v>706</v>
      </c>
      <c r="V42" s="44">
        <v>42229</v>
      </c>
      <c r="W42" s="41">
        <v>4</v>
      </c>
      <c r="X42" s="79" t="s">
        <v>35</v>
      </c>
      <c r="Y42" s="79" t="s">
        <v>1747</v>
      </c>
      <c r="Z42" s="142" t="s">
        <v>1012</v>
      </c>
      <c r="AB42" s="44">
        <v>42229</v>
      </c>
      <c r="AC42" s="41" t="s">
        <v>913</v>
      </c>
      <c r="AG42" s="41" t="s">
        <v>970</v>
      </c>
      <c r="AH42" s="45">
        <v>1</v>
      </c>
    </row>
    <row r="43" spans="2:34" ht="12.75">
      <c r="B43" s="157" t="s">
        <v>1940</v>
      </c>
      <c r="C43" s="41" t="s">
        <v>1909</v>
      </c>
      <c r="D43" s="42">
        <v>264929.587</v>
      </c>
      <c r="E43" s="42">
        <v>801607.729</v>
      </c>
      <c r="F43" s="41" t="s">
        <v>13</v>
      </c>
      <c r="G43" s="42">
        <v>906178.47</v>
      </c>
      <c r="H43" s="42">
        <v>890221.08</v>
      </c>
      <c r="I43" s="41" t="s">
        <v>409</v>
      </c>
      <c r="J43" s="43">
        <v>0.2</v>
      </c>
      <c r="K43" s="79" t="s">
        <v>65</v>
      </c>
      <c r="L43" s="41">
        <v>19.07</v>
      </c>
      <c r="M43" s="41" t="s">
        <v>42</v>
      </c>
      <c r="N43" s="41">
        <v>0.2</v>
      </c>
      <c r="O43" s="41">
        <v>23.29</v>
      </c>
      <c r="P43" s="41" t="s">
        <v>1170</v>
      </c>
      <c r="S43" s="41">
        <v>60</v>
      </c>
      <c r="T43" s="41" t="s">
        <v>706</v>
      </c>
      <c r="V43" s="44">
        <v>42226</v>
      </c>
      <c r="W43" s="41">
        <v>4</v>
      </c>
      <c r="X43" s="79" t="s">
        <v>35</v>
      </c>
      <c r="Y43" s="79" t="s">
        <v>1747</v>
      </c>
      <c r="Z43" s="142" t="s">
        <v>1012</v>
      </c>
      <c r="AB43" s="44">
        <v>42226</v>
      </c>
      <c r="AC43" s="41" t="s">
        <v>913</v>
      </c>
      <c r="AG43" s="41" t="s">
        <v>970</v>
      </c>
      <c r="AH43" s="45">
        <v>1</v>
      </c>
    </row>
    <row r="44" spans="2:34" ht="12.75">
      <c r="B44" s="157" t="s">
        <v>1941</v>
      </c>
      <c r="C44" s="41" t="s">
        <v>1909</v>
      </c>
      <c r="D44" s="42">
        <v>264928.262</v>
      </c>
      <c r="E44" s="42">
        <v>801657.102</v>
      </c>
      <c r="F44" s="41" t="s">
        <v>13</v>
      </c>
      <c r="G44" s="42">
        <v>906044.23</v>
      </c>
      <c r="H44" s="42">
        <v>890221.08</v>
      </c>
      <c r="I44" s="41" t="s">
        <v>409</v>
      </c>
      <c r="J44" s="43">
        <v>0.2</v>
      </c>
      <c r="K44" s="79" t="s">
        <v>65</v>
      </c>
      <c r="L44" s="41">
        <v>19.56</v>
      </c>
      <c r="M44" s="41" t="s">
        <v>42</v>
      </c>
      <c r="N44" s="41">
        <v>0.2</v>
      </c>
      <c r="O44" s="41">
        <v>23.29</v>
      </c>
      <c r="P44" s="41" t="s">
        <v>1170</v>
      </c>
      <c r="S44" s="41">
        <v>60</v>
      </c>
      <c r="T44" s="41" t="s">
        <v>706</v>
      </c>
      <c r="V44" s="44">
        <v>42229</v>
      </c>
      <c r="W44" s="41">
        <v>7.875</v>
      </c>
      <c r="X44" s="79" t="s">
        <v>35</v>
      </c>
      <c r="Y44" s="79" t="s">
        <v>1747</v>
      </c>
      <c r="Z44" s="142" t="s">
        <v>1012</v>
      </c>
      <c r="AB44" s="44">
        <v>42229</v>
      </c>
      <c r="AC44" s="41" t="s">
        <v>913</v>
      </c>
      <c r="AG44" s="41" t="s">
        <v>970</v>
      </c>
      <c r="AH44" s="45">
        <v>1</v>
      </c>
    </row>
    <row r="45" spans="1:34" ht="12.75">
      <c r="A45" s="116"/>
      <c r="B45" s="157" t="s">
        <v>1942</v>
      </c>
      <c r="C45" s="41" t="s">
        <v>1950</v>
      </c>
      <c r="D45" s="42">
        <v>265001.14281</v>
      </c>
      <c r="E45" s="42">
        <v>801729.06275</v>
      </c>
      <c r="F45" s="41" t="s">
        <v>13</v>
      </c>
      <c r="G45" s="42">
        <v>909348.17</v>
      </c>
      <c r="H45" s="42">
        <v>887240.71</v>
      </c>
      <c r="I45" s="41" t="s">
        <v>409</v>
      </c>
      <c r="J45" s="43">
        <v>0.2</v>
      </c>
      <c r="K45" s="79" t="s">
        <v>65</v>
      </c>
      <c r="L45" s="41">
        <v>20.08</v>
      </c>
      <c r="M45" s="41" t="s">
        <v>42</v>
      </c>
      <c r="N45" s="41">
        <v>0.2</v>
      </c>
      <c r="O45" s="41">
        <v>23.29</v>
      </c>
      <c r="P45" s="41" t="s">
        <v>1170</v>
      </c>
      <c r="S45" s="41">
        <v>8</v>
      </c>
      <c r="T45" s="41" t="s">
        <v>706</v>
      </c>
      <c r="V45" s="44">
        <v>42226</v>
      </c>
      <c r="W45" s="41">
        <v>6</v>
      </c>
      <c r="X45" s="79" t="s">
        <v>35</v>
      </c>
      <c r="Y45" s="79" t="s">
        <v>1747</v>
      </c>
      <c r="Z45" s="142" t="s">
        <v>1012</v>
      </c>
      <c r="AB45" s="44">
        <v>42226</v>
      </c>
      <c r="AC45" s="41" t="s">
        <v>913</v>
      </c>
      <c r="AG45" s="41" t="s">
        <v>970</v>
      </c>
      <c r="AH45" s="45">
        <v>1</v>
      </c>
    </row>
    <row r="46" spans="2:34" ht="12.75">
      <c r="B46" s="157" t="s">
        <v>1943</v>
      </c>
      <c r="C46" s="41" t="s">
        <v>1951</v>
      </c>
      <c r="D46" s="42">
        <v>265059.614</v>
      </c>
      <c r="E46" s="42">
        <v>801722.662</v>
      </c>
      <c r="F46" s="41" t="s">
        <v>13</v>
      </c>
      <c r="G46" s="42">
        <v>915255.59</v>
      </c>
      <c r="H46" s="42">
        <v>887787.49</v>
      </c>
      <c r="I46" s="41" t="s">
        <v>409</v>
      </c>
      <c r="J46" s="43">
        <v>0.2</v>
      </c>
      <c r="K46" s="79" t="s">
        <v>65</v>
      </c>
      <c r="L46" s="41">
        <v>21.29</v>
      </c>
      <c r="M46" s="41" t="s">
        <v>42</v>
      </c>
      <c r="N46" s="41">
        <v>0.2</v>
      </c>
      <c r="O46" s="41">
        <v>23.29</v>
      </c>
      <c r="P46" s="41" t="s">
        <v>1170</v>
      </c>
      <c r="S46" s="41">
        <v>70</v>
      </c>
      <c r="T46" s="41" t="s">
        <v>706</v>
      </c>
      <c r="V46" s="44">
        <v>42237</v>
      </c>
      <c r="W46" s="41">
        <v>6</v>
      </c>
      <c r="X46" s="79" t="s">
        <v>35</v>
      </c>
      <c r="Y46" s="79" t="s">
        <v>1747</v>
      </c>
      <c r="Z46" s="142" t="s">
        <v>1012</v>
      </c>
      <c r="AB46" s="44">
        <v>42237</v>
      </c>
      <c r="AC46" s="41" t="s">
        <v>913</v>
      </c>
      <c r="AG46" s="41" t="s">
        <v>970</v>
      </c>
      <c r="AH46" s="45">
        <v>1</v>
      </c>
    </row>
    <row r="47" spans="2:34" ht="12.75">
      <c r="B47" s="157" t="s">
        <v>1944</v>
      </c>
      <c r="C47" s="41" t="s">
        <v>1951</v>
      </c>
      <c r="D47" s="42">
        <v>265059.534</v>
      </c>
      <c r="E47" s="42">
        <v>801722.661</v>
      </c>
      <c r="F47" s="41" t="s">
        <v>13</v>
      </c>
      <c r="G47" s="42">
        <v>915247.54</v>
      </c>
      <c r="H47" s="42">
        <v>887787.62</v>
      </c>
      <c r="I47" s="41" t="s">
        <v>409</v>
      </c>
      <c r="J47" s="43">
        <v>0.2</v>
      </c>
      <c r="K47" s="79" t="s">
        <v>65</v>
      </c>
      <c r="L47" s="41">
        <v>21.3</v>
      </c>
      <c r="M47" s="41" t="s">
        <v>42</v>
      </c>
      <c r="N47" s="41">
        <v>0.2</v>
      </c>
      <c r="O47" s="41">
        <v>23.29</v>
      </c>
      <c r="P47" s="41" t="s">
        <v>1170</v>
      </c>
      <c r="S47" s="41">
        <v>25</v>
      </c>
      <c r="T47" s="41" t="s">
        <v>706</v>
      </c>
      <c r="V47" s="44">
        <v>42237</v>
      </c>
      <c r="W47" s="41">
        <v>6</v>
      </c>
      <c r="X47" s="79" t="s">
        <v>35</v>
      </c>
      <c r="Y47" s="79" t="s">
        <v>1747</v>
      </c>
      <c r="Z47" s="142" t="s">
        <v>1012</v>
      </c>
      <c r="AB47" s="44">
        <v>42237</v>
      </c>
      <c r="AC47" s="41" t="s">
        <v>913</v>
      </c>
      <c r="AG47" s="41" t="s">
        <v>970</v>
      </c>
      <c r="AH47" s="45">
        <v>1</v>
      </c>
    </row>
    <row r="48" spans="2:34" ht="12.75">
      <c r="B48" s="157" t="s">
        <v>1945</v>
      </c>
      <c r="C48" s="41" t="s">
        <v>1952</v>
      </c>
      <c r="D48" s="42">
        <v>265034.881</v>
      </c>
      <c r="E48" s="42">
        <v>801650.478</v>
      </c>
      <c r="F48" s="41" t="s">
        <v>13</v>
      </c>
      <c r="G48" s="42">
        <v>912774.58</v>
      </c>
      <c r="H48" s="42">
        <v>890716.66</v>
      </c>
      <c r="I48" s="41" t="s">
        <v>409</v>
      </c>
      <c r="J48" s="43">
        <v>0.2</v>
      </c>
      <c r="K48" s="79" t="s">
        <v>65</v>
      </c>
      <c r="L48" s="41">
        <v>17.76</v>
      </c>
      <c r="M48" s="41" t="s">
        <v>42</v>
      </c>
      <c r="N48" s="41">
        <v>0.2</v>
      </c>
      <c r="O48" s="41">
        <v>23.29</v>
      </c>
      <c r="P48" s="41" t="s">
        <v>1170</v>
      </c>
      <c r="S48" s="41">
        <v>25</v>
      </c>
      <c r="T48" s="41" t="s">
        <v>706</v>
      </c>
      <c r="V48" s="44">
        <v>42228</v>
      </c>
      <c r="W48" s="41">
        <v>6</v>
      </c>
      <c r="X48" s="79" t="s">
        <v>35</v>
      </c>
      <c r="Y48" s="79" t="s">
        <v>1747</v>
      </c>
      <c r="Z48" s="142" t="s">
        <v>1012</v>
      </c>
      <c r="AB48" s="44">
        <v>42228</v>
      </c>
      <c r="AC48" s="41" t="s">
        <v>913</v>
      </c>
      <c r="AG48" s="41" t="s">
        <v>970</v>
      </c>
      <c r="AH48" s="45">
        <v>1</v>
      </c>
    </row>
    <row r="49" spans="2:34" ht="12.75">
      <c r="B49" s="157" t="s">
        <v>1946</v>
      </c>
      <c r="C49" s="41" t="s">
        <v>1953</v>
      </c>
      <c r="D49" s="42">
        <v>265113.448</v>
      </c>
      <c r="E49" s="42">
        <v>801607.007</v>
      </c>
      <c r="F49" s="41" t="s">
        <v>13</v>
      </c>
      <c r="G49" s="42">
        <v>916691.49</v>
      </c>
      <c r="H49" s="42">
        <v>894631.82</v>
      </c>
      <c r="I49" s="41" t="s">
        <v>409</v>
      </c>
      <c r="J49" s="43">
        <v>0.2</v>
      </c>
      <c r="K49" s="79" t="s">
        <v>65</v>
      </c>
      <c r="L49" s="41">
        <v>29.36</v>
      </c>
      <c r="M49" s="41" t="s">
        <v>42</v>
      </c>
      <c r="N49" s="41">
        <v>0.2</v>
      </c>
      <c r="O49" s="41">
        <v>23.29</v>
      </c>
      <c r="P49" s="41" t="s">
        <v>1170</v>
      </c>
      <c r="S49" s="41">
        <v>25</v>
      </c>
      <c r="T49" s="41" t="s">
        <v>706</v>
      </c>
      <c r="V49" s="44">
        <v>42235</v>
      </c>
      <c r="W49" s="41">
        <v>6</v>
      </c>
      <c r="X49" s="79" t="s">
        <v>35</v>
      </c>
      <c r="Y49" s="79" t="s">
        <v>1747</v>
      </c>
      <c r="Z49" s="142" t="s">
        <v>1012</v>
      </c>
      <c r="AB49" s="44">
        <v>42235</v>
      </c>
      <c r="AC49" s="41" t="s">
        <v>913</v>
      </c>
      <c r="AG49" s="41" t="s">
        <v>970</v>
      </c>
      <c r="AH49" s="45">
        <v>1</v>
      </c>
    </row>
    <row r="50" spans="2:34" ht="12.75">
      <c r="B50" s="157" t="s">
        <v>1947</v>
      </c>
      <c r="C50" s="41" t="s">
        <v>1949</v>
      </c>
      <c r="D50" s="42">
        <v>265011.911</v>
      </c>
      <c r="E50" s="42">
        <v>801609.146</v>
      </c>
      <c r="F50" s="41" t="s">
        <v>13</v>
      </c>
      <c r="G50" s="42">
        <v>910476.54</v>
      </c>
      <c r="H50" s="42">
        <v>894473.85</v>
      </c>
      <c r="I50" s="41" t="s">
        <v>409</v>
      </c>
      <c r="J50" s="43">
        <v>0.2</v>
      </c>
      <c r="K50" s="79" t="s">
        <v>65</v>
      </c>
      <c r="L50" s="41">
        <v>21.81</v>
      </c>
      <c r="M50" s="41" t="s">
        <v>42</v>
      </c>
      <c r="N50" s="41">
        <v>0.2</v>
      </c>
      <c r="O50" s="41">
        <v>23.29</v>
      </c>
      <c r="P50" s="41" t="s">
        <v>1170</v>
      </c>
      <c r="S50" s="41">
        <v>50</v>
      </c>
      <c r="T50" s="41" t="s">
        <v>706</v>
      </c>
      <c r="V50" s="44">
        <v>42227</v>
      </c>
      <c r="W50" s="41">
        <v>6</v>
      </c>
      <c r="X50" s="79" t="s">
        <v>35</v>
      </c>
      <c r="Y50" s="79" t="s">
        <v>1747</v>
      </c>
      <c r="Z50" s="142" t="s">
        <v>1012</v>
      </c>
      <c r="AB50" s="44">
        <v>42227</v>
      </c>
      <c r="AC50" s="41" t="s">
        <v>913</v>
      </c>
      <c r="AG50" s="41" t="s">
        <v>970</v>
      </c>
      <c r="AH50" s="45">
        <v>1</v>
      </c>
    </row>
    <row r="51" spans="2:34" ht="12.75">
      <c r="B51" s="157" t="s">
        <v>1948</v>
      </c>
      <c r="C51" s="41" t="s">
        <v>1910</v>
      </c>
      <c r="D51" s="42">
        <v>264930.061</v>
      </c>
      <c r="E51" s="42">
        <v>801734.622</v>
      </c>
      <c r="F51" s="41" t="s">
        <v>13</v>
      </c>
      <c r="G51" s="42">
        <v>906206.79</v>
      </c>
      <c r="H51" s="42">
        <v>886754.62</v>
      </c>
      <c r="I51" s="41" t="s">
        <v>409</v>
      </c>
      <c r="J51" s="43">
        <v>0.2</v>
      </c>
      <c r="K51" s="79" t="s">
        <v>65</v>
      </c>
      <c r="L51" s="41">
        <v>22.77</v>
      </c>
      <c r="M51" s="41" t="s">
        <v>42</v>
      </c>
      <c r="N51" s="41">
        <v>0.2</v>
      </c>
      <c r="O51" s="41">
        <v>23.29</v>
      </c>
      <c r="P51" s="41" t="s">
        <v>1170</v>
      </c>
      <c r="S51" s="41">
        <v>30</v>
      </c>
      <c r="T51" s="41" t="s">
        <v>706</v>
      </c>
      <c r="V51" s="44">
        <v>42242</v>
      </c>
      <c r="W51" s="41">
        <v>4.25</v>
      </c>
      <c r="X51" s="79" t="s">
        <v>35</v>
      </c>
      <c r="Y51" s="79" t="s">
        <v>1747</v>
      </c>
      <c r="Z51" s="142" t="s">
        <v>1012</v>
      </c>
      <c r="AB51" s="44">
        <v>42242</v>
      </c>
      <c r="AC51" s="41" t="s">
        <v>913</v>
      </c>
      <c r="AG51" s="41" t="s">
        <v>970</v>
      </c>
      <c r="AH51" s="45">
        <v>1</v>
      </c>
    </row>
    <row r="61" spans="2:3" ht="12.75">
      <c r="B61" s="112"/>
      <c r="C61" s="41" t="s">
        <v>1905</v>
      </c>
    </row>
    <row r="62" spans="2:3" ht="12.75">
      <c r="B62" s="111"/>
      <c r="C62" s="41" t="s">
        <v>1906</v>
      </c>
    </row>
    <row r="63" spans="2:3" ht="12.75">
      <c r="B63" s="113"/>
      <c r="C63" s="41" t="s">
        <v>1907</v>
      </c>
    </row>
    <row r="65536" ht="12.75">
      <c r="X65536" s="79"/>
    </row>
  </sheetData>
  <sheetProtection/>
  <mergeCells count="1">
    <mergeCell ref="A3:A13"/>
  </mergeCells>
  <dataValidations count="8">
    <dataValidation type="list" allowBlank="1" showInputMessage="1" showErrorMessage="1" sqref="AG1:AG65536">
      <formula1>DEVELOPMENT_METHOD</formula1>
    </dataValidation>
    <dataValidation type="list" allowBlank="1" showInputMessage="1" showErrorMessage="1" sqref="AC1:AC65536">
      <formula1>SAMPLING_METHOD</formula1>
    </dataValidation>
    <dataValidation type="list" allowBlank="1" showInputMessage="1" showErrorMessage="1" sqref="Z1:Z65536">
      <formula1>DRILLING_METHOD</formula1>
    </dataValidation>
    <dataValidation type="list" allowBlank="1" showInputMessage="1" showErrorMessage="1" sqref="P1:P65536">
      <formula1>REFERENCE_ELEVATION_DATUM</formula1>
    </dataValidation>
    <dataValidation type="list" allowBlank="1" showInputMessage="1" showErrorMessage="1" sqref="M1:M65536">
      <formula1>ElevationSource</formula1>
    </dataValidation>
    <dataValidation type="list" allowBlank="1" showInputMessage="1" showErrorMessage="1" sqref="K1:K65536">
      <formula1>County</formula1>
    </dataValidation>
    <dataValidation type="list" allowBlank="1" showInputMessage="1" showErrorMessage="1" sqref="F1:F65536 I1:I65536">
      <formula1>XY_Source</formula1>
    </dataValidation>
    <dataValidation type="list" allowBlank="1" showInputMessage="1" showErrorMessage="1" sqref="T1:T65536">
      <formula1>FINISH_TYPE</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E44"/>
  <sheetViews>
    <sheetView tabSelected="1" zoomScalePageLayoutView="0" workbookViewId="0" topLeftCell="A1">
      <selection activeCell="J8" sqref="J8"/>
    </sheetView>
  </sheetViews>
  <sheetFormatPr defaultColWidth="9.140625" defaultRowHeight="12.75"/>
  <cols>
    <col min="1" max="1" width="15.7109375" style="58" customWidth="1"/>
    <col min="2" max="2" width="17.421875" style="59" customWidth="1"/>
    <col min="3" max="3" width="19.421875" style="60" customWidth="1"/>
    <col min="4" max="4" width="17.140625" style="60" customWidth="1"/>
    <col min="5" max="5" width="17.421875" style="61" customWidth="1"/>
  </cols>
  <sheetData>
    <row r="1" spans="1:5" ht="13.5" thickBot="1">
      <c r="A1" s="4" t="s">
        <v>89</v>
      </c>
      <c r="B1" s="5" t="s">
        <v>90</v>
      </c>
      <c r="C1" s="47" t="s">
        <v>91</v>
      </c>
      <c r="D1" s="47" t="s">
        <v>92</v>
      </c>
      <c r="E1" s="48" t="s">
        <v>93</v>
      </c>
    </row>
    <row r="2" spans="1:5" ht="64.5" thickBot="1">
      <c r="A2" s="11" t="s">
        <v>1572</v>
      </c>
      <c r="B2" s="12" t="s">
        <v>94</v>
      </c>
      <c r="C2" s="49" t="s">
        <v>94</v>
      </c>
      <c r="D2" s="49" t="s">
        <v>95</v>
      </c>
      <c r="E2" s="50" t="s">
        <v>96</v>
      </c>
    </row>
    <row r="3" spans="1:5" ht="12.75">
      <c r="A3" s="167" t="s">
        <v>10</v>
      </c>
      <c r="B3" s="51" t="s">
        <v>698</v>
      </c>
      <c r="C3" s="52">
        <v>0</v>
      </c>
      <c r="D3" s="52">
        <v>8</v>
      </c>
      <c r="E3" s="53">
        <v>24</v>
      </c>
    </row>
    <row r="4" spans="1:5" ht="12.75">
      <c r="A4" s="168"/>
      <c r="B4" s="54" t="s">
        <v>698</v>
      </c>
      <c r="C4" s="52">
        <v>8</v>
      </c>
      <c r="D4" s="52">
        <v>20</v>
      </c>
      <c r="E4" s="53">
        <v>18</v>
      </c>
    </row>
    <row r="5" spans="1:5" ht="12.75">
      <c r="A5" s="168"/>
      <c r="B5" s="54" t="s">
        <v>698</v>
      </c>
      <c r="C5" s="52">
        <v>20</v>
      </c>
      <c r="D5" s="52">
        <v>200</v>
      </c>
      <c r="E5" s="53">
        <v>12</v>
      </c>
    </row>
    <row r="6" spans="1:5" ht="12.75">
      <c r="A6" s="168"/>
      <c r="B6" s="54" t="s">
        <v>698</v>
      </c>
      <c r="C6" s="52">
        <v>200</v>
      </c>
      <c r="D6" s="52">
        <v>450</v>
      </c>
      <c r="E6" s="53">
        <v>6</v>
      </c>
    </row>
    <row r="7" spans="1:5" ht="12.75">
      <c r="A7" s="168"/>
      <c r="B7" s="54" t="s">
        <v>827</v>
      </c>
      <c r="C7" s="52">
        <v>0</v>
      </c>
      <c r="D7" s="52">
        <v>50</v>
      </c>
      <c r="E7" s="53">
        <v>6</v>
      </c>
    </row>
    <row r="8" spans="1:5" ht="13.5" thickBot="1">
      <c r="A8" s="169"/>
      <c r="B8" s="55" t="s">
        <v>700</v>
      </c>
      <c r="C8" s="56">
        <v>0</v>
      </c>
      <c r="D8" s="56">
        <v>180</v>
      </c>
      <c r="E8" s="57">
        <v>8</v>
      </c>
    </row>
    <row r="9" spans="1:5" ht="12.75">
      <c r="A9" s="58" t="s">
        <v>1723</v>
      </c>
      <c r="B9" s="59" t="s">
        <v>698</v>
      </c>
      <c r="C9" s="60">
        <v>0</v>
      </c>
      <c r="D9" s="60">
        <v>95</v>
      </c>
      <c r="E9" s="61">
        <v>2</v>
      </c>
    </row>
    <row r="10" spans="1:5" ht="12.75">
      <c r="A10" s="58" t="s">
        <v>1724</v>
      </c>
      <c r="B10" s="59" t="s">
        <v>698</v>
      </c>
      <c r="C10" s="60">
        <v>0</v>
      </c>
      <c r="D10" s="60">
        <v>40</v>
      </c>
      <c r="E10" s="61">
        <v>2</v>
      </c>
    </row>
    <row r="11" spans="1:5" ht="12.75">
      <c r="A11" s="58" t="s">
        <v>1725</v>
      </c>
      <c r="B11" s="59" t="s">
        <v>698</v>
      </c>
      <c r="C11" s="60">
        <v>0</v>
      </c>
      <c r="D11" s="60">
        <v>10</v>
      </c>
      <c r="E11" s="61">
        <v>2</v>
      </c>
    </row>
    <row r="12" spans="1:5" ht="12.75">
      <c r="A12" s="58" t="s">
        <v>1726</v>
      </c>
      <c r="B12" s="59" t="s">
        <v>698</v>
      </c>
      <c r="C12" s="60">
        <v>0</v>
      </c>
      <c r="D12" s="60">
        <v>95</v>
      </c>
      <c r="E12" s="61">
        <v>2</v>
      </c>
    </row>
    <row r="13" spans="1:5" ht="12.75">
      <c r="A13" s="58" t="s">
        <v>1727</v>
      </c>
      <c r="B13" s="59" t="s">
        <v>698</v>
      </c>
      <c r="C13" s="60">
        <v>0</v>
      </c>
      <c r="D13" s="60">
        <v>40</v>
      </c>
      <c r="E13" s="61">
        <v>2</v>
      </c>
    </row>
    <row r="14" spans="1:5" ht="12.75">
      <c r="A14" s="58" t="s">
        <v>1728</v>
      </c>
      <c r="B14" s="59" t="s">
        <v>698</v>
      </c>
      <c r="C14" s="60">
        <v>0</v>
      </c>
      <c r="D14" s="60">
        <v>10</v>
      </c>
      <c r="E14" s="61">
        <v>2</v>
      </c>
    </row>
    <row r="15" spans="1:5" ht="12.75">
      <c r="A15" s="58" t="s">
        <v>1729</v>
      </c>
      <c r="B15" s="59" t="s">
        <v>698</v>
      </c>
      <c r="C15" s="60">
        <v>0</v>
      </c>
      <c r="D15" s="60">
        <v>95</v>
      </c>
      <c r="E15" s="61">
        <v>2</v>
      </c>
    </row>
    <row r="16" spans="1:5" ht="12.75">
      <c r="A16" s="58" t="s">
        <v>1730</v>
      </c>
      <c r="B16" s="59" t="s">
        <v>698</v>
      </c>
      <c r="C16" s="60">
        <v>0</v>
      </c>
      <c r="D16" s="60">
        <v>40</v>
      </c>
      <c r="E16" s="61">
        <v>2</v>
      </c>
    </row>
    <row r="17" spans="1:5" ht="12.75">
      <c r="A17" s="58" t="s">
        <v>1731</v>
      </c>
      <c r="B17" s="59" t="s">
        <v>698</v>
      </c>
      <c r="C17" s="60">
        <v>0</v>
      </c>
      <c r="D17" s="60">
        <v>10</v>
      </c>
      <c r="E17" s="61">
        <v>2</v>
      </c>
    </row>
    <row r="18" spans="1:5" ht="12.75">
      <c r="A18" s="58" t="s">
        <v>1732</v>
      </c>
      <c r="B18" s="59" t="s">
        <v>698</v>
      </c>
      <c r="C18" s="60">
        <v>0</v>
      </c>
      <c r="D18" s="60">
        <v>95</v>
      </c>
      <c r="E18" s="61">
        <v>2</v>
      </c>
    </row>
    <row r="19" spans="1:5" ht="12.75">
      <c r="A19" s="58" t="s">
        <v>1733</v>
      </c>
      <c r="B19" s="59" t="s">
        <v>698</v>
      </c>
      <c r="C19" s="60">
        <v>0</v>
      </c>
      <c r="D19" s="60">
        <v>40</v>
      </c>
      <c r="E19" s="61">
        <v>2</v>
      </c>
    </row>
    <row r="20" spans="1:5" ht="12.75">
      <c r="A20" s="58" t="s">
        <v>1734</v>
      </c>
      <c r="B20" s="59" t="s">
        <v>698</v>
      </c>
      <c r="C20" s="60">
        <v>0</v>
      </c>
      <c r="D20" s="60">
        <v>10</v>
      </c>
      <c r="E20" s="61">
        <v>2</v>
      </c>
    </row>
    <row r="21" spans="1:5" ht="12.75">
      <c r="A21" s="58" t="s">
        <v>1735</v>
      </c>
      <c r="B21" s="59" t="s">
        <v>698</v>
      </c>
      <c r="C21" s="60">
        <v>0</v>
      </c>
      <c r="D21" s="60">
        <v>95</v>
      </c>
      <c r="E21" s="61">
        <v>2</v>
      </c>
    </row>
    <row r="22" spans="1:5" ht="12.75">
      <c r="A22" s="58" t="s">
        <v>1736</v>
      </c>
      <c r="B22" s="59" t="s">
        <v>698</v>
      </c>
      <c r="C22" s="60">
        <v>0</v>
      </c>
      <c r="D22" s="60">
        <v>40</v>
      </c>
      <c r="E22" s="143">
        <v>2</v>
      </c>
    </row>
    <row r="23" spans="1:5" ht="12.75">
      <c r="A23" s="58" t="s">
        <v>1746</v>
      </c>
      <c r="B23" s="59" t="s">
        <v>698</v>
      </c>
      <c r="C23" s="60">
        <v>0</v>
      </c>
      <c r="D23" s="60">
        <v>10</v>
      </c>
      <c r="E23" s="143">
        <v>2</v>
      </c>
    </row>
    <row r="24" spans="1:5" ht="12.75">
      <c r="A24" s="58" t="s">
        <v>1737</v>
      </c>
      <c r="B24" s="59" t="s">
        <v>698</v>
      </c>
      <c r="C24" s="60">
        <v>0</v>
      </c>
      <c r="D24" s="60">
        <v>95</v>
      </c>
      <c r="E24" s="143">
        <v>2</v>
      </c>
    </row>
    <row r="25" spans="1:5" ht="12.75">
      <c r="A25" s="58" t="s">
        <v>1738</v>
      </c>
      <c r="B25" s="59" t="s">
        <v>698</v>
      </c>
      <c r="C25" s="60">
        <v>0</v>
      </c>
      <c r="D25" s="60">
        <v>40</v>
      </c>
      <c r="E25" s="143">
        <v>2</v>
      </c>
    </row>
    <row r="26" spans="1:5" ht="12.75">
      <c r="A26" s="58" t="s">
        <v>1739</v>
      </c>
      <c r="B26" s="59" t="s">
        <v>698</v>
      </c>
      <c r="C26" s="60">
        <v>0</v>
      </c>
      <c r="D26" s="60">
        <v>10</v>
      </c>
      <c r="E26" s="143">
        <v>2</v>
      </c>
    </row>
    <row r="27" spans="1:5" ht="12.75">
      <c r="A27" s="58" t="s">
        <v>1740</v>
      </c>
      <c r="B27" s="59" t="s">
        <v>698</v>
      </c>
      <c r="C27" s="60">
        <v>0</v>
      </c>
      <c r="D27" s="60">
        <v>95</v>
      </c>
      <c r="E27" s="143">
        <v>2</v>
      </c>
    </row>
    <row r="28" spans="1:5" ht="12.75">
      <c r="A28" s="58" t="s">
        <v>1741</v>
      </c>
      <c r="B28" s="59" t="s">
        <v>698</v>
      </c>
      <c r="C28" s="60">
        <v>0</v>
      </c>
      <c r="D28" s="60">
        <v>40</v>
      </c>
      <c r="E28" s="143">
        <v>2</v>
      </c>
    </row>
    <row r="29" spans="1:5" ht="12.75">
      <c r="A29" s="58" t="s">
        <v>1742</v>
      </c>
      <c r="B29" s="59" t="s">
        <v>698</v>
      </c>
      <c r="C29" s="60">
        <v>0</v>
      </c>
      <c r="D29" s="60">
        <v>10</v>
      </c>
      <c r="E29" s="143">
        <v>2</v>
      </c>
    </row>
    <row r="30" spans="1:5" ht="12.75">
      <c r="A30" s="58" t="s">
        <v>1743</v>
      </c>
      <c r="B30" s="59" t="s">
        <v>698</v>
      </c>
      <c r="C30" s="60">
        <v>0</v>
      </c>
      <c r="D30" s="60">
        <v>95</v>
      </c>
      <c r="E30" s="61">
        <v>2</v>
      </c>
    </row>
    <row r="31" spans="1:5" ht="12.75">
      <c r="A31" s="58" t="s">
        <v>1744</v>
      </c>
      <c r="B31" s="59" t="s">
        <v>698</v>
      </c>
      <c r="C31" s="60">
        <v>0</v>
      </c>
      <c r="D31" s="60">
        <v>40</v>
      </c>
      <c r="E31" s="61">
        <v>2</v>
      </c>
    </row>
    <row r="32" spans="1:5" ht="12.75">
      <c r="A32" s="58" t="s">
        <v>1745</v>
      </c>
      <c r="B32" s="59" t="s">
        <v>698</v>
      </c>
      <c r="C32" s="60">
        <v>0</v>
      </c>
      <c r="D32" s="60">
        <v>10</v>
      </c>
      <c r="E32" s="61">
        <v>2</v>
      </c>
    </row>
    <row r="33" spans="1:5" ht="12.75">
      <c r="A33" s="162" t="s">
        <v>1937</v>
      </c>
      <c r="B33" s="59" t="s">
        <v>698</v>
      </c>
      <c r="C33" s="60">
        <v>0</v>
      </c>
      <c r="D33" s="41">
        <v>25</v>
      </c>
      <c r="E33" s="61">
        <v>2</v>
      </c>
    </row>
    <row r="34" spans="1:5" ht="12.75">
      <c r="A34" s="163" t="s">
        <v>1938</v>
      </c>
      <c r="B34" s="59" t="s">
        <v>698</v>
      </c>
      <c r="C34" s="60">
        <v>0</v>
      </c>
      <c r="D34" s="41">
        <v>30</v>
      </c>
      <c r="E34" s="61">
        <v>2</v>
      </c>
    </row>
    <row r="35" spans="1:5" ht="12.75">
      <c r="A35" s="163" t="s">
        <v>1939</v>
      </c>
      <c r="B35" s="59" t="s">
        <v>698</v>
      </c>
      <c r="C35" s="60">
        <v>0</v>
      </c>
      <c r="D35" s="41">
        <v>30</v>
      </c>
      <c r="E35" s="61">
        <v>2</v>
      </c>
    </row>
    <row r="36" spans="1:5" ht="12.75">
      <c r="A36" s="163" t="s">
        <v>1940</v>
      </c>
      <c r="B36" s="59" t="s">
        <v>698</v>
      </c>
      <c r="C36" s="60">
        <v>0</v>
      </c>
      <c r="D36" s="41">
        <v>60</v>
      </c>
      <c r="E36" s="61">
        <v>2</v>
      </c>
    </row>
    <row r="37" spans="1:5" ht="12.75">
      <c r="A37" s="163" t="s">
        <v>1941</v>
      </c>
      <c r="B37" s="59" t="s">
        <v>698</v>
      </c>
      <c r="C37" s="60">
        <v>0</v>
      </c>
      <c r="D37" s="41">
        <v>60</v>
      </c>
      <c r="E37" s="61">
        <v>2</v>
      </c>
    </row>
    <row r="38" spans="1:5" ht="12.75">
      <c r="A38" s="163" t="s">
        <v>1942</v>
      </c>
      <c r="B38" s="59" t="s">
        <v>698</v>
      </c>
      <c r="C38" s="60">
        <v>0</v>
      </c>
      <c r="D38" s="41">
        <v>8</v>
      </c>
      <c r="E38" s="61">
        <v>2</v>
      </c>
    </row>
    <row r="39" spans="1:5" ht="12.75">
      <c r="A39" s="163" t="s">
        <v>1943</v>
      </c>
      <c r="B39" s="59" t="s">
        <v>698</v>
      </c>
      <c r="C39" s="60">
        <v>0</v>
      </c>
      <c r="D39" s="41">
        <v>70</v>
      </c>
      <c r="E39" s="61">
        <v>2</v>
      </c>
    </row>
    <row r="40" spans="1:5" ht="12.75">
      <c r="A40" s="163" t="s">
        <v>1944</v>
      </c>
      <c r="B40" s="59" t="s">
        <v>698</v>
      </c>
      <c r="C40" s="60">
        <v>0</v>
      </c>
      <c r="D40" s="41">
        <v>25</v>
      </c>
      <c r="E40" s="61">
        <v>2</v>
      </c>
    </row>
    <row r="41" spans="1:5" ht="12.75">
      <c r="A41" s="163" t="s">
        <v>1945</v>
      </c>
      <c r="B41" s="59" t="s">
        <v>698</v>
      </c>
      <c r="C41" s="60">
        <v>0</v>
      </c>
      <c r="D41" s="41">
        <v>25</v>
      </c>
      <c r="E41" s="61">
        <v>2</v>
      </c>
    </row>
    <row r="42" spans="1:5" ht="12.75">
      <c r="A42" s="163" t="s">
        <v>1946</v>
      </c>
      <c r="B42" s="59" t="s">
        <v>698</v>
      </c>
      <c r="C42" s="60">
        <v>0</v>
      </c>
      <c r="D42" s="41">
        <v>25</v>
      </c>
      <c r="E42" s="61">
        <v>2</v>
      </c>
    </row>
    <row r="43" spans="1:5" ht="12.75">
      <c r="A43" s="163" t="s">
        <v>1947</v>
      </c>
      <c r="B43" s="59" t="s">
        <v>698</v>
      </c>
      <c r="C43" s="60">
        <v>0</v>
      </c>
      <c r="D43" s="41">
        <v>50</v>
      </c>
      <c r="E43" s="61">
        <v>2</v>
      </c>
    </row>
    <row r="44" spans="1:5" ht="12.75">
      <c r="A44" s="163" t="s">
        <v>1948</v>
      </c>
      <c r="B44" s="59" t="s">
        <v>698</v>
      </c>
      <c r="C44" s="60">
        <v>0</v>
      </c>
      <c r="D44" s="41">
        <v>30</v>
      </c>
      <c r="E44" s="61">
        <v>2</v>
      </c>
    </row>
  </sheetData>
  <sheetProtection/>
  <mergeCells count="1">
    <mergeCell ref="A3:A8"/>
  </mergeCells>
  <dataValidations count="2">
    <dataValidation type="list" allowBlank="1" showInputMessage="1" showErrorMessage="1" sqref="A1:A32 A45:A65536">
      <formula1>WellName</formula1>
    </dataValidation>
    <dataValidation type="list" allowBlank="1" showInputMessage="1" showErrorMessage="1" sqref="B1:B65536">
      <formula1>CASE_TYPE</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F46"/>
  <sheetViews>
    <sheetView zoomScalePageLayoutView="0" workbookViewId="0" topLeftCell="A1">
      <selection activeCell="A33" sqref="A33:A44"/>
    </sheetView>
  </sheetViews>
  <sheetFormatPr defaultColWidth="9.140625" defaultRowHeight="12.75"/>
  <cols>
    <col min="1" max="1" width="15.8515625" style="58" customWidth="1"/>
    <col min="2" max="2" width="17.8515625" style="59" bestFit="1" customWidth="1"/>
    <col min="3" max="3" width="18.140625" style="60" customWidth="1"/>
    <col min="4" max="4" width="15.28125" style="60" customWidth="1"/>
    <col min="5" max="5" width="17.7109375" style="60" customWidth="1"/>
    <col min="6" max="6" width="33.421875" style="67" bestFit="1" customWidth="1"/>
  </cols>
  <sheetData>
    <row r="1" spans="1:6" ht="13.5" thickBot="1">
      <c r="A1" s="4" t="s">
        <v>89</v>
      </c>
      <c r="B1" s="5" t="s">
        <v>97</v>
      </c>
      <c r="C1" s="47" t="s">
        <v>91</v>
      </c>
      <c r="D1" s="47" t="s">
        <v>92</v>
      </c>
      <c r="E1" s="47" t="s">
        <v>93</v>
      </c>
      <c r="F1" s="10" t="s">
        <v>98</v>
      </c>
    </row>
    <row r="2" spans="1:6" ht="90" thickBot="1">
      <c r="A2" s="11" t="s">
        <v>1572</v>
      </c>
      <c r="B2" s="12" t="s">
        <v>99</v>
      </c>
      <c r="C2" s="49" t="s">
        <v>100</v>
      </c>
      <c r="D2" s="49" t="s">
        <v>101</v>
      </c>
      <c r="E2" s="49" t="s">
        <v>102</v>
      </c>
      <c r="F2" s="18" t="s">
        <v>103</v>
      </c>
    </row>
    <row r="3" spans="1:6" ht="12.75">
      <c r="A3" s="170" t="s">
        <v>10</v>
      </c>
      <c r="B3" s="51" t="s">
        <v>835</v>
      </c>
      <c r="C3" s="52">
        <v>250</v>
      </c>
      <c r="D3" s="52">
        <v>450</v>
      </c>
      <c r="E3" s="52">
        <v>12</v>
      </c>
      <c r="F3" s="62" t="s">
        <v>1045</v>
      </c>
    </row>
    <row r="4" spans="1:6" ht="12.75">
      <c r="A4" s="171"/>
      <c r="B4" s="54" t="s">
        <v>698</v>
      </c>
      <c r="C4" s="52">
        <v>1080</v>
      </c>
      <c r="D4" s="52">
        <v>1230</v>
      </c>
      <c r="E4" s="52">
        <v>16</v>
      </c>
      <c r="F4" s="62" t="s">
        <v>1045</v>
      </c>
    </row>
    <row r="5" spans="1:6" ht="12.75">
      <c r="A5" s="171"/>
      <c r="B5" s="54" t="s">
        <v>698</v>
      </c>
      <c r="C5" s="52">
        <v>1420</v>
      </c>
      <c r="D5" s="52">
        <v>1470</v>
      </c>
      <c r="E5" s="52">
        <v>8</v>
      </c>
      <c r="F5" s="62" t="s">
        <v>104</v>
      </c>
    </row>
    <row r="6" spans="1:6" ht="12.75">
      <c r="A6" s="171"/>
      <c r="B6" s="54" t="s">
        <v>698</v>
      </c>
      <c r="C6" s="52">
        <v>1610</v>
      </c>
      <c r="D6" s="52">
        <v>1630</v>
      </c>
      <c r="E6" s="52">
        <v>4</v>
      </c>
      <c r="F6" s="62" t="s">
        <v>1047</v>
      </c>
    </row>
    <row r="7" spans="1:6" ht="12.75">
      <c r="A7" s="171"/>
      <c r="B7" s="54" t="s">
        <v>715</v>
      </c>
      <c r="C7" s="52">
        <v>180</v>
      </c>
      <c r="D7" s="52">
        <v>190</v>
      </c>
      <c r="E7" s="52">
        <v>4</v>
      </c>
      <c r="F7" s="62" t="s">
        <v>839</v>
      </c>
    </row>
    <row r="8" spans="1:6" ht="13.5" thickBot="1">
      <c r="A8" s="171"/>
      <c r="B8" s="55" t="s">
        <v>716</v>
      </c>
      <c r="C8" s="52">
        <v>16</v>
      </c>
      <c r="D8" s="52">
        <v>26</v>
      </c>
      <c r="E8" s="52">
        <v>4</v>
      </c>
      <c r="F8" s="62" t="s">
        <v>845</v>
      </c>
    </row>
    <row r="9" spans="1:6" ht="12.75">
      <c r="A9" s="58" t="s">
        <v>1723</v>
      </c>
      <c r="B9" s="77" t="s">
        <v>698</v>
      </c>
      <c r="C9" s="148">
        <v>95</v>
      </c>
      <c r="D9" s="65">
        <v>100</v>
      </c>
      <c r="E9" s="65">
        <v>2</v>
      </c>
      <c r="F9" s="101" t="s">
        <v>837</v>
      </c>
    </row>
    <row r="10" spans="1:6" ht="12.75">
      <c r="A10" s="58" t="s">
        <v>1724</v>
      </c>
      <c r="B10" s="79" t="s">
        <v>698</v>
      </c>
      <c r="C10" s="109">
        <v>40</v>
      </c>
      <c r="D10" s="60">
        <v>45</v>
      </c>
      <c r="E10" s="149">
        <v>2</v>
      </c>
      <c r="F10" s="102" t="s">
        <v>837</v>
      </c>
    </row>
    <row r="11" spans="1:6" ht="12.75">
      <c r="A11" s="58" t="s">
        <v>1725</v>
      </c>
      <c r="B11" s="79" t="s">
        <v>698</v>
      </c>
      <c r="C11" s="109">
        <v>10</v>
      </c>
      <c r="D11" s="60">
        <v>15</v>
      </c>
      <c r="E11" s="149">
        <v>2</v>
      </c>
      <c r="F11" s="102" t="s">
        <v>837</v>
      </c>
    </row>
    <row r="12" spans="1:6" ht="12.75">
      <c r="A12" s="58" t="s">
        <v>1726</v>
      </c>
      <c r="B12" s="79" t="s">
        <v>698</v>
      </c>
      <c r="C12" s="109">
        <v>95</v>
      </c>
      <c r="D12" s="60">
        <v>100</v>
      </c>
      <c r="E12" s="149">
        <v>2</v>
      </c>
      <c r="F12" s="102" t="s">
        <v>837</v>
      </c>
    </row>
    <row r="13" spans="1:6" ht="12.75">
      <c r="A13" s="58" t="s">
        <v>1727</v>
      </c>
      <c r="B13" s="79" t="s">
        <v>698</v>
      </c>
      <c r="C13" s="109">
        <v>40</v>
      </c>
      <c r="D13" s="60">
        <v>45</v>
      </c>
      <c r="E13" s="149">
        <v>2</v>
      </c>
      <c r="F13" s="102" t="s">
        <v>837</v>
      </c>
    </row>
    <row r="14" spans="1:6" ht="12.75">
      <c r="A14" s="58" t="s">
        <v>1728</v>
      </c>
      <c r="B14" s="79" t="s">
        <v>698</v>
      </c>
      <c r="C14" s="109">
        <v>10</v>
      </c>
      <c r="D14" s="60">
        <v>15</v>
      </c>
      <c r="E14" s="149">
        <v>2</v>
      </c>
      <c r="F14" s="102" t="s">
        <v>837</v>
      </c>
    </row>
    <row r="15" spans="1:6" ht="12.75">
      <c r="A15" s="58" t="s">
        <v>1729</v>
      </c>
      <c r="B15" s="79" t="s">
        <v>698</v>
      </c>
      <c r="C15" s="109">
        <v>95</v>
      </c>
      <c r="D15" s="60">
        <v>100</v>
      </c>
      <c r="E15" s="150">
        <v>2</v>
      </c>
      <c r="F15" s="102" t="s">
        <v>837</v>
      </c>
    </row>
    <row r="16" spans="1:6" ht="12.75">
      <c r="A16" s="58" t="s">
        <v>1730</v>
      </c>
      <c r="B16" s="79" t="s">
        <v>698</v>
      </c>
      <c r="C16" s="109">
        <v>40</v>
      </c>
      <c r="D16" s="60">
        <v>45</v>
      </c>
      <c r="E16" s="150">
        <v>2</v>
      </c>
      <c r="F16" s="102" t="s">
        <v>837</v>
      </c>
    </row>
    <row r="17" spans="1:6" ht="12.75">
      <c r="A17" s="58" t="s">
        <v>1731</v>
      </c>
      <c r="B17" s="79" t="s">
        <v>698</v>
      </c>
      <c r="C17" s="109">
        <v>10</v>
      </c>
      <c r="D17" s="60">
        <v>15</v>
      </c>
      <c r="E17" s="150">
        <v>2</v>
      </c>
      <c r="F17" s="102" t="s">
        <v>837</v>
      </c>
    </row>
    <row r="18" spans="1:6" ht="12.75">
      <c r="A18" s="58" t="s">
        <v>1732</v>
      </c>
      <c r="B18" s="79" t="s">
        <v>698</v>
      </c>
      <c r="C18" s="109">
        <v>95</v>
      </c>
      <c r="D18" s="60">
        <v>100</v>
      </c>
      <c r="E18" s="150">
        <v>2</v>
      </c>
      <c r="F18" s="102" t="s">
        <v>837</v>
      </c>
    </row>
    <row r="19" spans="1:6" ht="12.75">
      <c r="A19" s="58" t="s">
        <v>1733</v>
      </c>
      <c r="B19" s="79" t="s">
        <v>698</v>
      </c>
      <c r="C19" s="109">
        <v>40</v>
      </c>
      <c r="D19" s="60">
        <v>45</v>
      </c>
      <c r="E19" s="150">
        <v>2</v>
      </c>
      <c r="F19" s="102" t="s">
        <v>837</v>
      </c>
    </row>
    <row r="20" spans="1:6" ht="12.75">
      <c r="A20" s="58" t="s">
        <v>1734</v>
      </c>
      <c r="B20" s="79" t="s">
        <v>698</v>
      </c>
      <c r="C20" s="109">
        <v>10</v>
      </c>
      <c r="D20" s="60">
        <v>15</v>
      </c>
      <c r="E20" s="150">
        <v>2</v>
      </c>
      <c r="F20" s="102" t="s">
        <v>837</v>
      </c>
    </row>
    <row r="21" spans="1:6" ht="12.75">
      <c r="A21" s="58" t="s">
        <v>1735</v>
      </c>
      <c r="B21" s="79" t="s">
        <v>698</v>
      </c>
      <c r="C21" s="109">
        <v>95</v>
      </c>
      <c r="D21" s="60">
        <v>100</v>
      </c>
      <c r="E21" s="150">
        <v>2</v>
      </c>
      <c r="F21" s="102" t="s">
        <v>837</v>
      </c>
    </row>
    <row r="22" spans="1:6" ht="12.75">
      <c r="A22" s="58" t="s">
        <v>1736</v>
      </c>
      <c r="B22" s="79" t="s">
        <v>698</v>
      </c>
      <c r="C22" s="109">
        <v>40</v>
      </c>
      <c r="D22" s="60">
        <v>45</v>
      </c>
      <c r="E22" s="150">
        <v>2</v>
      </c>
      <c r="F22" s="102" t="s">
        <v>837</v>
      </c>
    </row>
    <row r="23" spans="1:6" ht="12.75">
      <c r="A23" s="58" t="s">
        <v>1746</v>
      </c>
      <c r="B23" s="79" t="s">
        <v>698</v>
      </c>
      <c r="C23" s="109">
        <v>10</v>
      </c>
      <c r="D23" s="60">
        <v>15</v>
      </c>
      <c r="E23" s="150">
        <v>2</v>
      </c>
      <c r="F23" s="102" t="s">
        <v>837</v>
      </c>
    </row>
    <row r="24" spans="1:6" ht="12.75">
      <c r="A24" s="58" t="s">
        <v>1737</v>
      </c>
      <c r="B24" s="79" t="s">
        <v>698</v>
      </c>
      <c r="C24" s="109">
        <v>95</v>
      </c>
      <c r="D24" s="60">
        <v>100</v>
      </c>
      <c r="E24" s="150">
        <v>2</v>
      </c>
      <c r="F24" s="102" t="s">
        <v>837</v>
      </c>
    </row>
    <row r="25" spans="1:6" ht="12.75">
      <c r="A25" s="58" t="s">
        <v>1738</v>
      </c>
      <c r="B25" s="79" t="s">
        <v>698</v>
      </c>
      <c r="C25" s="109">
        <v>40</v>
      </c>
      <c r="D25" s="60">
        <v>45</v>
      </c>
      <c r="E25" s="150">
        <v>2</v>
      </c>
      <c r="F25" s="102" t="s">
        <v>837</v>
      </c>
    </row>
    <row r="26" spans="1:6" ht="12.75">
      <c r="A26" s="58" t="s">
        <v>1739</v>
      </c>
      <c r="B26" s="79" t="s">
        <v>698</v>
      </c>
      <c r="C26" s="109">
        <v>10</v>
      </c>
      <c r="D26" s="60">
        <v>15</v>
      </c>
      <c r="E26" s="150">
        <v>2</v>
      </c>
      <c r="F26" s="102" t="s">
        <v>837</v>
      </c>
    </row>
    <row r="27" spans="1:6" ht="12.75">
      <c r="A27" s="58" t="s">
        <v>1740</v>
      </c>
      <c r="B27" s="79" t="s">
        <v>698</v>
      </c>
      <c r="C27" s="109">
        <v>95</v>
      </c>
      <c r="D27" s="60">
        <v>100</v>
      </c>
      <c r="E27" s="150">
        <v>2</v>
      </c>
      <c r="F27" s="102" t="s">
        <v>837</v>
      </c>
    </row>
    <row r="28" spans="1:6" ht="12.75">
      <c r="A28" s="58" t="s">
        <v>1741</v>
      </c>
      <c r="B28" s="79" t="s">
        <v>698</v>
      </c>
      <c r="C28" s="109">
        <v>40</v>
      </c>
      <c r="D28" s="60">
        <v>45</v>
      </c>
      <c r="E28" s="150">
        <v>2</v>
      </c>
      <c r="F28" s="102" t="s">
        <v>837</v>
      </c>
    </row>
    <row r="29" spans="1:6" ht="12.75">
      <c r="A29" s="58" t="s">
        <v>1742</v>
      </c>
      <c r="B29" s="79" t="s">
        <v>698</v>
      </c>
      <c r="C29" s="109">
        <v>10</v>
      </c>
      <c r="D29" s="60">
        <v>15</v>
      </c>
      <c r="E29" s="150">
        <v>2</v>
      </c>
      <c r="F29" s="102" t="s">
        <v>837</v>
      </c>
    </row>
    <row r="30" spans="1:6" ht="12.75">
      <c r="A30" s="58" t="s">
        <v>1743</v>
      </c>
      <c r="B30" s="79" t="s">
        <v>698</v>
      </c>
      <c r="C30" s="109">
        <v>95</v>
      </c>
      <c r="D30" s="60">
        <v>100</v>
      </c>
      <c r="E30" s="149">
        <v>2</v>
      </c>
      <c r="F30" s="102" t="s">
        <v>837</v>
      </c>
    </row>
    <row r="31" spans="1:6" ht="12.75">
      <c r="A31" s="58" t="s">
        <v>1744</v>
      </c>
      <c r="B31" s="79" t="s">
        <v>698</v>
      </c>
      <c r="C31" s="109">
        <v>40</v>
      </c>
      <c r="D31" s="60">
        <v>45</v>
      </c>
      <c r="E31" s="149">
        <v>2</v>
      </c>
      <c r="F31" s="102" t="s">
        <v>837</v>
      </c>
    </row>
    <row r="32" spans="1:6" ht="12.75">
      <c r="A32" s="58" t="s">
        <v>1745</v>
      </c>
      <c r="B32" s="79" t="s">
        <v>698</v>
      </c>
      <c r="C32" s="109">
        <v>10</v>
      </c>
      <c r="D32" s="60">
        <v>15</v>
      </c>
      <c r="E32" s="149">
        <v>2</v>
      </c>
      <c r="F32" s="102" t="s">
        <v>837</v>
      </c>
    </row>
    <row r="33" spans="1:6" ht="12.75">
      <c r="A33" s="162" t="s">
        <v>1937</v>
      </c>
      <c r="B33" s="79" t="s">
        <v>698</v>
      </c>
      <c r="C33" s="60">
        <v>20</v>
      </c>
      <c r="D33" s="60">
        <v>25</v>
      </c>
      <c r="E33" s="149">
        <v>2</v>
      </c>
      <c r="F33" s="102" t="s">
        <v>837</v>
      </c>
    </row>
    <row r="34" spans="1:6" ht="12.75">
      <c r="A34" s="163" t="s">
        <v>1938</v>
      </c>
      <c r="B34" s="79" t="s">
        <v>698</v>
      </c>
      <c r="C34" s="60">
        <v>10</v>
      </c>
      <c r="D34" s="60">
        <v>30</v>
      </c>
      <c r="E34" s="149">
        <v>2</v>
      </c>
      <c r="F34" s="102" t="s">
        <v>837</v>
      </c>
    </row>
    <row r="35" spans="1:6" ht="12.75">
      <c r="A35" s="163" t="s">
        <v>1939</v>
      </c>
      <c r="B35" s="79" t="s">
        <v>698</v>
      </c>
      <c r="C35" s="60">
        <v>25</v>
      </c>
      <c r="D35" s="60">
        <v>30</v>
      </c>
      <c r="E35" s="149">
        <v>2</v>
      </c>
      <c r="F35" s="102" t="s">
        <v>837</v>
      </c>
    </row>
    <row r="36" spans="1:6" ht="12.75">
      <c r="A36" s="163" t="s">
        <v>1940</v>
      </c>
      <c r="B36" s="79" t="s">
        <v>698</v>
      </c>
      <c r="C36" s="60">
        <v>55</v>
      </c>
      <c r="D36" s="60">
        <v>60</v>
      </c>
      <c r="E36" s="149">
        <v>2</v>
      </c>
      <c r="F36" s="102" t="s">
        <v>837</v>
      </c>
    </row>
    <row r="37" spans="1:6" ht="12.75">
      <c r="A37" s="163" t="s">
        <v>1941</v>
      </c>
      <c r="B37" s="79" t="s">
        <v>698</v>
      </c>
      <c r="C37" s="60">
        <v>40</v>
      </c>
      <c r="D37" s="60">
        <v>60</v>
      </c>
      <c r="E37" s="149">
        <v>2</v>
      </c>
      <c r="F37" s="102" t="s">
        <v>837</v>
      </c>
    </row>
    <row r="38" spans="1:6" ht="12.75">
      <c r="A38" s="163" t="s">
        <v>1942</v>
      </c>
      <c r="B38" s="79" t="s">
        <v>698</v>
      </c>
      <c r="C38" s="60">
        <v>6</v>
      </c>
      <c r="D38" s="60">
        <v>8</v>
      </c>
      <c r="E38" s="149">
        <v>2</v>
      </c>
      <c r="F38" s="102" t="s">
        <v>837</v>
      </c>
    </row>
    <row r="39" spans="1:6" ht="12.75">
      <c r="A39" s="163" t="s">
        <v>1943</v>
      </c>
      <c r="B39" s="79" t="s">
        <v>698</v>
      </c>
      <c r="C39" s="60">
        <v>65</v>
      </c>
      <c r="D39" s="60">
        <v>70</v>
      </c>
      <c r="E39" s="149">
        <v>2</v>
      </c>
      <c r="F39" s="102" t="s">
        <v>837</v>
      </c>
    </row>
    <row r="40" spans="1:6" ht="12.75">
      <c r="A40" s="163" t="s">
        <v>1944</v>
      </c>
      <c r="B40" s="79" t="s">
        <v>698</v>
      </c>
      <c r="C40" s="60">
        <v>20</v>
      </c>
      <c r="D40" s="60">
        <v>25</v>
      </c>
      <c r="E40" s="149">
        <v>2</v>
      </c>
      <c r="F40" s="102" t="s">
        <v>837</v>
      </c>
    </row>
    <row r="41" spans="1:6" ht="12.75">
      <c r="A41" s="163" t="s">
        <v>1945</v>
      </c>
      <c r="B41" s="79" t="s">
        <v>698</v>
      </c>
      <c r="C41" s="60">
        <v>20</v>
      </c>
      <c r="D41" s="60">
        <v>25</v>
      </c>
      <c r="E41" s="149">
        <v>2</v>
      </c>
      <c r="F41" s="102" t="s">
        <v>837</v>
      </c>
    </row>
    <row r="42" spans="1:6" ht="12.75">
      <c r="A42" s="163" t="s">
        <v>1946</v>
      </c>
      <c r="B42" s="79" t="s">
        <v>698</v>
      </c>
      <c r="C42" s="60">
        <v>20</v>
      </c>
      <c r="D42" s="60">
        <v>25</v>
      </c>
      <c r="E42" s="149">
        <v>2</v>
      </c>
      <c r="F42" s="102" t="s">
        <v>837</v>
      </c>
    </row>
    <row r="43" spans="1:6" ht="12.75">
      <c r="A43" s="163" t="s">
        <v>1947</v>
      </c>
      <c r="B43" s="79" t="s">
        <v>698</v>
      </c>
      <c r="C43" s="60">
        <v>45</v>
      </c>
      <c r="D43" s="60">
        <v>50</v>
      </c>
      <c r="E43" s="149">
        <v>2</v>
      </c>
      <c r="F43" s="102" t="s">
        <v>837</v>
      </c>
    </row>
    <row r="44" spans="1:6" ht="12.75">
      <c r="A44" s="163" t="s">
        <v>1948</v>
      </c>
      <c r="B44" s="79" t="s">
        <v>698</v>
      </c>
      <c r="C44" s="60">
        <v>25</v>
      </c>
      <c r="D44" s="60">
        <v>30</v>
      </c>
      <c r="E44" s="149">
        <v>2</v>
      </c>
      <c r="F44" s="102" t="s">
        <v>837</v>
      </c>
    </row>
    <row r="45" ht="12.75">
      <c r="F45" s="102"/>
    </row>
    <row r="46" ht="12.75">
      <c r="F46" s="102"/>
    </row>
  </sheetData>
  <sheetProtection/>
  <mergeCells count="1">
    <mergeCell ref="A3:A8"/>
  </mergeCells>
  <dataValidations count="3">
    <dataValidation type="list" allowBlank="1" showInputMessage="1" showErrorMessage="1" sqref="A1:A32 A45:A65536">
      <formula1>WellName</formula1>
    </dataValidation>
    <dataValidation type="list" allowBlank="1" showInputMessage="1" showErrorMessage="1" sqref="F1:F65536">
      <formula1>AQUIFER</formula1>
    </dataValidation>
    <dataValidation type="list" allowBlank="1" showInputMessage="1" showErrorMessage="1" sqref="B1:B65536">
      <formula1>SCREEN_TYPE</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0"/>
  <dimension ref="A1:C27"/>
  <sheetViews>
    <sheetView zoomScalePageLayoutView="0" workbookViewId="0" topLeftCell="A1">
      <selection activeCell="G13" sqref="G13"/>
    </sheetView>
  </sheetViews>
  <sheetFormatPr defaultColWidth="9.140625" defaultRowHeight="12.75"/>
  <cols>
    <col min="1" max="1" width="11.421875" style="58" customWidth="1"/>
    <col min="2" max="2" width="26.00390625" style="59" customWidth="1"/>
    <col min="3" max="3" width="28.00390625" style="68" customWidth="1"/>
  </cols>
  <sheetData>
    <row r="1" spans="1:3" ht="13.5" thickBot="1">
      <c r="A1" s="4" t="s">
        <v>89</v>
      </c>
      <c r="B1" s="5" t="s">
        <v>105</v>
      </c>
      <c r="C1" s="10" t="s">
        <v>106</v>
      </c>
    </row>
    <row r="2" spans="1:3" ht="39" thickBot="1">
      <c r="A2" s="11" t="s">
        <v>1572</v>
      </c>
      <c r="B2" s="12" t="s">
        <v>107</v>
      </c>
      <c r="C2" s="18" t="s">
        <v>108</v>
      </c>
    </row>
    <row r="3" spans="1:3" ht="12.75">
      <c r="A3" s="170" t="s">
        <v>10</v>
      </c>
      <c r="B3" s="51" t="s">
        <v>109</v>
      </c>
      <c r="C3" s="62" t="s">
        <v>110</v>
      </c>
    </row>
    <row r="4" spans="1:3" ht="12.75">
      <c r="A4" s="171"/>
      <c r="B4" s="54" t="s">
        <v>111</v>
      </c>
      <c r="C4" s="62" t="s">
        <v>112</v>
      </c>
    </row>
    <row r="5" spans="1:3" ht="12.75">
      <c r="A5" s="171"/>
      <c r="B5" s="54" t="s">
        <v>113</v>
      </c>
      <c r="C5" s="62" t="s">
        <v>114</v>
      </c>
    </row>
    <row r="6" spans="1:3" ht="12.75">
      <c r="A6" s="171"/>
      <c r="B6" s="54" t="s">
        <v>35</v>
      </c>
      <c r="C6" s="62" t="s">
        <v>115</v>
      </c>
    </row>
    <row r="7" spans="1:3" ht="12.75">
      <c r="A7" s="171"/>
      <c r="B7" s="54" t="s">
        <v>116</v>
      </c>
      <c r="C7" s="62" t="s">
        <v>117</v>
      </c>
    </row>
    <row r="8" spans="1:3" ht="12.75">
      <c r="A8" s="171"/>
      <c r="B8" s="54" t="s">
        <v>118</v>
      </c>
      <c r="C8" s="62" t="s">
        <v>119</v>
      </c>
    </row>
    <row r="9" spans="1:3" ht="12.75">
      <c r="A9" s="171"/>
      <c r="B9" s="54" t="s">
        <v>120</v>
      </c>
      <c r="C9" s="62" t="s">
        <v>121</v>
      </c>
    </row>
    <row r="10" spans="1:3" ht="13.5" thickBot="1">
      <c r="A10" s="171"/>
      <c r="B10" s="54" t="s">
        <v>711</v>
      </c>
      <c r="C10" s="62" t="s">
        <v>122</v>
      </c>
    </row>
    <row r="11" spans="1:3" ht="12.75">
      <c r="A11" s="119"/>
      <c r="B11" s="120"/>
      <c r="C11" s="121"/>
    </row>
    <row r="12" spans="1:3" ht="12.75">
      <c r="A12" s="122"/>
      <c r="B12" s="123"/>
      <c r="C12" s="124"/>
    </row>
    <row r="13" spans="1:3" ht="12.75">
      <c r="A13" s="122"/>
      <c r="B13" s="123"/>
      <c r="C13" s="124"/>
    </row>
    <row r="14" spans="1:3" ht="12.75">
      <c r="A14" s="122"/>
      <c r="B14" s="123"/>
      <c r="C14" s="124"/>
    </row>
    <row r="15" spans="1:3" ht="12.75">
      <c r="A15" s="122"/>
      <c r="B15" s="123"/>
      <c r="C15" s="124"/>
    </row>
    <row r="16" spans="1:3" ht="12.75">
      <c r="A16" s="122"/>
      <c r="B16" s="123"/>
      <c r="C16" s="124"/>
    </row>
    <row r="17" spans="1:3" ht="12.75">
      <c r="A17" s="122"/>
      <c r="B17" s="123"/>
      <c r="C17" s="124"/>
    </row>
    <row r="18" spans="1:3" ht="12.75">
      <c r="A18" s="122"/>
      <c r="B18" s="123"/>
      <c r="C18" s="124"/>
    </row>
    <row r="19" spans="1:3" ht="12.75">
      <c r="A19" s="122"/>
      <c r="B19" s="123"/>
      <c r="C19" s="124"/>
    </row>
    <row r="20" spans="1:3" ht="12.75">
      <c r="A20" s="122"/>
      <c r="B20" s="123"/>
      <c r="C20" s="124"/>
    </row>
    <row r="21" spans="1:3" ht="12.75">
      <c r="A21" s="122"/>
      <c r="B21" s="123"/>
      <c r="C21" s="124"/>
    </row>
    <row r="22" spans="1:3" ht="12.75">
      <c r="A22" s="122"/>
      <c r="B22" s="123"/>
      <c r="C22" s="124"/>
    </row>
    <row r="23" spans="1:3" ht="12.75">
      <c r="A23" s="122"/>
      <c r="B23" s="123"/>
      <c r="C23" s="124"/>
    </row>
    <row r="24" spans="1:3" ht="12.75">
      <c r="A24" s="122"/>
      <c r="B24" s="123"/>
      <c r="C24" s="124"/>
    </row>
    <row r="25" spans="1:3" ht="12.75">
      <c r="A25" s="122"/>
      <c r="B25" s="123"/>
      <c r="C25" s="124"/>
    </row>
    <row r="26" spans="1:3" ht="12.75">
      <c r="A26" s="122"/>
      <c r="B26" s="123"/>
      <c r="C26" s="124"/>
    </row>
    <row r="27" spans="1:3" ht="12.75">
      <c r="A27" s="122"/>
      <c r="B27" s="123"/>
      <c r="C27" s="124"/>
    </row>
  </sheetData>
  <sheetProtection/>
  <mergeCells count="1">
    <mergeCell ref="A3:A10"/>
  </mergeCells>
  <dataValidations count="2">
    <dataValidation type="list" allowBlank="1" showInputMessage="1" showErrorMessage="1" sqref="A1:A65536">
      <formula1>WellName</formula1>
    </dataValidation>
    <dataValidation type="list" allowBlank="1" showInputMessage="1" showErrorMessage="1" sqref="B1:B65536">
      <formula1>AliasSource</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9"/>
  <dimension ref="A1:C43"/>
  <sheetViews>
    <sheetView zoomScalePageLayoutView="0" workbookViewId="0" topLeftCell="A1">
      <selection activeCell="A32" sqref="A32:A43"/>
    </sheetView>
  </sheetViews>
  <sheetFormatPr defaultColWidth="9.140625" defaultRowHeight="12.75"/>
  <cols>
    <col min="1" max="1" width="15.00390625" style="58" customWidth="1"/>
    <col min="2" max="2" width="78.00390625" style="59" bestFit="1" customWidth="1"/>
    <col min="3" max="3" width="30.421875" style="67" bestFit="1" customWidth="1"/>
  </cols>
  <sheetData>
    <row r="1" spans="1:3" ht="13.5" thickBot="1">
      <c r="A1" s="4" t="s">
        <v>89</v>
      </c>
      <c r="B1" s="5" t="s">
        <v>123</v>
      </c>
      <c r="C1" s="10" t="s">
        <v>124</v>
      </c>
    </row>
    <row r="2" spans="1:3" ht="26.25" thickBot="1">
      <c r="A2" s="11" t="s">
        <v>1572</v>
      </c>
      <c r="B2" s="12" t="s">
        <v>125</v>
      </c>
      <c r="C2" s="18" t="s">
        <v>1576</v>
      </c>
    </row>
    <row r="3" spans="1:3" ht="12.75">
      <c r="A3" s="170" t="s">
        <v>10</v>
      </c>
      <c r="B3" s="51" t="s">
        <v>126</v>
      </c>
      <c r="C3" s="62" t="s">
        <v>1163</v>
      </c>
    </row>
    <row r="4" spans="1:3" ht="12.75">
      <c r="A4" s="171"/>
      <c r="B4" s="54" t="s">
        <v>127</v>
      </c>
      <c r="C4" s="62" t="s">
        <v>1163</v>
      </c>
    </row>
    <row r="5" spans="1:3" ht="12.75">
      <c r="A5" s="171"/>
      <c r="B5" s="54" t="s">
        <v>128</v>
      </c>
      <c r="C5" s="62" t="s">
        <v>1161</v>
      </c>
    </row>
    <row r="6" spans="1:3" ht="12.75">
      <c r="A6" s="171"/>
      <c r="B6" s="54" t="s">
        <v>129</v>
      </c>
      <c r="C6" s="62" t="s">
        <v>1132</v>
      </c>
    </row>
    <row r="7" spans="1:3" ht="13.5" thickBot="1">
      <c r="A7" s="171"/>
      <c r="B7" s="54" t="s">
        <v>130</v>
      </c>
      <c r="C7" s="62" t="s">
        <v>1134</v>
      </c>
    </row>
    <row r="8" spans="1:3" ht="12.75">
      <c r="A8" s="99" t="s">
        <v>1723</v>
      </c>
      <c r="B8" s="64" t="s">
        <v>1748</v>
      </c>
      <c r="C8" s="66" t="s">
        <v>1166</v>
      </c>
    </row>
    <row r="9" spans="1:3" ht="12.75">
      <c r="A9" s="151" t="s">
        <v>1724</v>
      </c>
      <c r="B9" s="154" t="s">
        <v>1748</v>
      </c>
      <c r="C9" s="153" t="s">
        <v>1166</v>
      </c>
    </row>
    <row r="10" spans="1:3" ht="12.75">
      <c r="A10" s="151" t="s">
        <v>1725</v>
      </c>
      <c r="B10" s="154" t="s">
        <v>1748</v>
      </c>
      <c r="C10" s="153" t="s">
        <v>1166</v>
      </c>
    </row>
    <row r="11" spans="1:3" ht="12.75">
      <c r="A11" s="151" t="s">
        <v>1726</v>
      </c>
      <c r="B11" s="154" t="s">
        <v>1748</v>
      </c>
      <c r="C11" s="153" t="s">
        <v>1166</v>
      </c>
    </row>
    <row r="12" spans="1:3" ht="12.75">
      <c r="A12" s="151" t="s">
        <v>1727</v>
      </c>
      <c r="B12" s="154" t="s">
        <v>1748</v>
      </c>
      <c r="C12" s="153" t="s">
        <v>1166</v>
      </c>
    </row>
    <row r="13" spans="1:3" ht="12.75">
      <c r="A13" s="151" t="s">
        <v>1728</v>
      </c>
      <c r="B13" s="154" t="s">
        <v>1748</v>
      </c>
      <c r="C13" s="153" t="s">
        <v>1166</v>
      </c>
    </row>
    <row r="14" spans="1:3" ht="12.75">
      <c r="A14" s="151" t="s">
        <v>1729</v>
      </c>
      <c r="B14" s="154" t="s">
        <v>1748</v>
      </c>
      <c r="C14" s="153" t="s">
        <v>1166</v>
      </c>
    </row>
    <row r="15" spans="1:3" ht="12.75">
      <c r="A15" s="151" t="s">
        <v>1730</v>
      </c>
      <c r="B15" s="154" t="s">
        <v>1748</v>
      </c>
      <c r="C15" s="153" t="s">
        <v>1166</v>
      </c>
    </row>
    <row r="16" spans="1:3" ht="12.75">
      <c r="A16" s="151" t="s">
        <v>1731</v>
      </c>
      <c r="B16" s="154" t="s">
        <v>1748</v>
      </c>
      <c r="C16" s="153" t="s">
        <v>1166</v>
      </c>
    </row>
    <row r="17" spans="1:3" ht="12.75">
      <c r="A17" s="151" t="s">
        <v>1732</v>
      </c>
      <c r="B17" s="154" t="s">
        <v>1748</v>
      </c>
      <c r="C17" s="153" t="s">
        <v>1166</v>
      </c>
    </row>
    <row r="18" spans="1:3" ht="12.75">
      <c r="A18" s="151" t="s">
        <v>1733</v>
      </c>
      <c r="B18" s="154" t="s">
        <v>1748</v>
      </c>
      <c r="C18" s="153" t="s">
        <v>1166</v>
      </c>
    </row>
    <row r="19" spans="1:3" ht="12.75">
      <c r="A19" s="151" t="s">
        <v>1734</v>
      </c>
      <c r="B19" s="154" t="s">
        <v>1748</v>
      </c>
      <c r="C19" s="153" t="s">
        <v>1166</v>
      </c>
    </row>
    <row r="20" spans="1:3" ht="12.75">
      <c r="A20" s="151" t="s">
        <v>1735</v>
      </c>
      <c r="B20" s="154" t="s">
        <v>1748</v>
      </c>
      <c r="C20" s="153" t="s">
        <v>1166</v>
      </c>
    </row>
    <row r="21" spans="1:3" ht="12.75">
      <c r="A21" s="151" t="s">
        <v>1736</v>
      </c>
      <c r="B21" s="154" t="s">
        <v>1748</v>
      </c>
      <c r="C21" s="153" t="s">
        <v>1166</v>
      </c>
    </row>
    <row r="22" spans="1:3" ht="12.75">
      <c r="A22" s="152" t="s">
        <v>1746</v>
      </c>
      <c r="B22" s="154" t="s">
        <v>1748</v>
      </c>
      <c r="C22" s="153" t="s">
        <v>1166</v>
      </c>
    </row>
    <row r="23" spans="1:3" ht="12.75">
      <c r="A23" s="152" t="s">
        <v>1737</v>
      </c>
      <c r="B23" s="154" t="s">
        <v>1748</v>
      </c>
      <c r="C23" s="153" t="s">
        <v>1166</v>
      </c>
    </row>
    <row r="24" spans="1:3" ht="12.75">
      <c r="A24" s="152" t="s">
        <v>1738</v>
      </c>
      <c r="B24" s="154" t="s">
        <v>1748</v>
      </c>
      <c r="C24" s="153" t="s">
        <v>1166</v>
      </c>
    </row>
    <row r="25" spans="1:3" ht="12.75">
      <c r="A25" s="152" t="s">
        <v>1739</v>
      </c>
      <c r="B25" s="154" t="s">
        <v>1748</v>
      </c>
      <c r="C25" s="153" t="s">
        <v>1166</v>
      </c>
    </row>
    <row r="26" spans="1:3" ht="12.75">
      <c r="A26" s="151" t="s">
        <v>1740</v>
      </c>
      <c r="B26" s="154" t="s">
        <v>1748</v>
      </c>
      <c r="C26" s="153" t="s">
        <v>1166</v>
      </c>
    </row>
    <row r="27" spans="1:3" ht="12.75">
      <c r="A27" s="151" t="s">
        <v>1741</v>
      </c>
      <c r="B27" s="154" t="s">
        <v>1748</v>
      </c>
      <c r="C27" s="153" t="s">
        <v>1166</v>
      </c>
    </row>
    <row r="28" spans="1:3" ht="12.75">
      <c r="A28" s="151" t="s">
        <v>1742</v>
      </c>
      <c r="B28" s="154" t="s">
        <v>1748</v>
      </c>
      <c r="C28" s="153" t="s">
        <v>1166</v>
      </c>
    </row>
    <row r="29" spans="1:3" ht="12.75">
      <c r="A29" s="151" t="s">
        <v>1743</v>
      </c>
      <c r="B29" s="154" t="s">
        <v>1748</v>
      </c>
      <c r="C29" s="153" t="s">
        <v>1166</v>
      </c>
    </row>
    <row r="30" spans="1:3" ht="12.75">
      <c r="A30" s="151" t="s">
        <v>1744</v>
      </c>
      <c r="B30" s="154" t="s">
        <v>1748</v>
      </c>
      <c r="C30" s="153" t="s">
        <v>1166</v>
      </c>
    </row>
    <row r="31" spans="1:3" ht="12.75">
      <c r="A31" s="151" t="s">
        <v>1745</v>
      </c>
      <c r="B31" s="154" t="s">
        <v>1748</v>
      </c>
      <c r="C31" s="153" t="s">
        <v>1166</v>
      </c>
    </row>
    <row r="32" spans="1:3" ht="12.75">
      <c r="A32" s="99" t="s">
        <v>1937</v>
      </c>
      <c r="B32" s="154" t="s">
        <v>1748</v>
      </c>
      <c r="C32" s="153" t="s">
        <v>1166</v>
      </c>
    </row>
    <row r="33" spans="1:3" ht="12.75">
      <c r="A33" s="157" t="s">
        <v>1938</v>
      </c>
      <c r="B33" s="154" t="s">
        <v>1748</v>
      </c>
      <c r="C33" s="153" t="s">
        <v>1166</v>
      </c>
    </row>
    <row r="34" spans="1:3" ht="12.75">
      <c r="A34" s="157" t="s">
        <v>1939</v>
      </c>
      <c r="B34" s="154" t="s">
        <v>1748</v>
      </c>
      <c r="C34" s="153" t="s">
        <v>1166</v>
      </c>
    </row>
    <row r="35" spans="1:3" ht="12.75">
      <c r="A35" s="157" t="s">
        <v>1940</v>
      </c>
      <c r="B35" s="154" t="s">
        <v>1748</v>
      </c>
      <c r="C35" s="153" t="s">
        <v>1166</v>
      </c>
    </row>
    <row r="36" spans="1:3" ht="12.75">
      <c r="A36" s="157" t="s">
        <v>1941</v>
      </c>
      <c r="B36" s="154" t="s">
        <v>1748</v>
      </c>
      <c r="C36" s="153" t="s">
        <v>1166</v>
      </c>
    </row>
    <row r="37" spans="1:3" ht="12.75">
      <c r="A37" s="157" t="s">
        <v>1942</v>
      </c>
      <c r="B37" s="154" t="s">
        <v>1748</v>
      </c>
      <c r="C37" s="153" t="s">
        <v>1166</v>
      </c>
    </row>
    <row r="38" spans="1:3" ht="12.75">
      <c r="A38" s="157" t="s">
        <v>1943</v>
      </c>
      <c r="B38" s="154" t="s">
        <v>1748</v>
      </c>
      <c r="C38" s="153" t="s">
        <v>1166</v>
      </c>
    </row>
    <row r="39" spans="1:3" ht="12.75">
      <c r="A39" s="157" t="s">
        <v>1944</v>
      </c>
      <c r="B39" s="154" t="s">
        <v>1748</v>
      </c>
      <c r="C39" s="153" t="s">
        <v>1166</v>
      </c>
    </row>
    <row r="40" spans="1:3" ht="12.75">
      <c r="A40" s="157" t="s">
        <v>1945</v>
      </c>
      <c r="B40" s="154" t="s">
        <v>1748</v>
      </c>
      <c r="C40" s="153" t="s">
        <v>1166</v>
      </c>
    </row>
    <row r="41" spans="1:3" ht="12.75">
      <c r="A41" s="157" t="s">
        <v>1946</v>
      </c>
      <c r="B41" s="154" t="s">
        <v>1748</v>
      </c>
      <c r="C41" s="153" t="s">
        <v>1166</v>
      </c>
    </row>
    <row r="42" spans="1:3" ht="12.75">
      <c r="A42" s="157" t="s">
        <v>1947</v>
      </c>
      <c r="B42" s="154" t="s">
        <v>1748</v>
      </c>
      <c r="C42" s="153" t="s">
        <v>1166</v>
      </c>
    </row>
    <row r="43" spans="1:3" ht="12.75">
      <c r="A43" s="157" t="s">
        <v>1948</v>
      </c>
      <c r="B43" s="154" t="s">
        <v>1748</v>
      </c>
      <c r="C43" s="153" t="s">
        <v>1166</v>
      </c>
    </row>
  </sheetData>
  <sheetProtection/>
  <mergeCells count="1">
    <mergeCell ref="A3:A7"/>
  </mergeCells>
  <dataValidations count="2">
    <dataValidation type="list" allowBlank="1" showInputMessage="1" showErrorMessage="1" sqref="A1:A7 A44:A65536">
      <formula1>WellName</formula1>
    </dataValidation>
    <dataValidation type="list" allowBlank="1" showInputMessage="1" showErrorMessage="1" sqref="C1:C65536">
      <formula1>SOURCE</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N621"/>
  <sheetViews>
    <sheetView zoomScale="78" zoomScaleNormal="78" zoomScalePageLayoutView="0" workbookViewId="0" topLeftCell="A1">
      <selection activeCell="J36" sqref="J36"/>
    </sheetView>
  </sheetViews>
  <sheetFormatPr defaultColWidth="9.140625" defaultRowHeight="12.75"/>
  <cols>
    <col min="1" max="1" width="15.421875" style="58" customWidth="1"/>
    <col min="2" max="2" width="15.8515625" style="78" customWidth="1"/>
    <col min="3" max="3" width="15.28125" style="60" customWidth="1"/>
    <col min="4" max="4" width="75.57421875" style="79" customWidth="1"/>
    <col min="5" max="5" width="17.140625" style="79" customWidth="1"/>
    <col min="6" max="6" width="14.00390625" style="79" customWidth="1"/>
    <col min="7" max="7" width="23.8515625" style="79" customWidth="1"/>
    <col min="8" max="8" width="16.140625" style="79" customWidth="1"/>
    <col min="9" max="9" width="23.7109375" style="79" customWidth="1"/>
    <col min="10" max="10" width="18.7109375" style="79" customWidth="1"/>
    <col min="11" max="11" width="20.28125" style="79" customWidth="1"/>
    <col min="12" max="12" width="18.00390625" style="79" customWidth="1"/>
    <col min="13" max="13" width="16.140625" style="79" customWidth="1"/>
    <col min="14" max="14" width="17.140625" style="67" customWidth="1"/>
    <col min="15" max="15" width="9.140625" style="0" customWidth="1"/>
  </cols>
  <sheetData>
    <row r="1" spans="1:14" ht="13.5" thickBot="1">
      <c r="A1" s="4" t="s">
        <v>89</v>
      </c>
      <c r="B1" s="69" t="s">
        <v>131</v>
      </c>
      <c r="C1" s="47" t="s">
        <v>132</v>
      </c>
      <c r="D1" s="7" t="s">
        <v>133</v>
      </c>
      <c r="E1" s="7" t="s">
        <v>134</v>
      </c>
      <c r="F1" s="6" t="s">
        <v>135</v>
      </c>
      <c r="G1" s="7" t="s">
        <v>136</v>
      </c>
      <c r="H1" s="7" t="s">
        <v>137</v>
      </c>
      <c r="I1" s="6" t="s">
        <v>138</v>
      </c>
      <c r="J1" s="8" t="s">
        <v>139</v>
      </c>
      <c r="K1" s="6" t="s">
        <v>140</v>
      </c>
      <c r="L1" s="6" t="s">
        <v>141</v>
      </c>
      <c r="M1" s="6" t="s">
        <v>142</v>
      </c>
      <c r="N1" s="10" t="s">
        <v>1628</v>
      </c>
    </row>
    <row r="2" spans="1:14" ht="90" thickBot="1">
      <c r="A2" s="11" t="s">
        <v>1572</v>
      </c>
      <c r="B2" s="70" t="s">
        <v>143</v>
      </c>
      <c r="C2" s="49" t="s">
        <v>144</v>
      </c>
      <c r="D2" s="14" t="s">
        <v>145</v>
      </c>
      <c r="E2" s="14" t="s">
        <v>146</v>
      </c>
      <c r="F2" s="13" t="s">
        <v>147</v>
      </c>
      <c r="G2" s="14" t="s">
        <v>1576</v>
      </c>
      <c r="H2" s="14" t="s">
        <v>148</v>
      </c>
      <c r="I2" s="13" t="s">
        <v>149</v>
      </c>
      <c r="J2" s="15" t="s">
        <v>1576</v>
      </c>
      <c r="K2" s="13" t="s">
        <v>1576</v>
      </c>
      <c r="L2" s="13" t="s">
        <v>151</v>
      </c>
      <c r="M2" s="13" t="s">
        <v>152</v>
      </c>
      <c r="N2" s="18" t="s">
        <v>1629</v>
      </c>
    </row>
    <row r="3" spans="1:14" ht="12.75">
      <c r="A3" s="170" t="s">
        <v>10</v>
      </c>
      <c r="B3" s="71">
        <v>0</v>
      </c>
      <c r="C3" s="52">
        <v>5</v>
      </c>
      <c r="D3" s="72" t="s">
        <v>153</v>
      </c>
      <c r="E3" s="72" t="s">
        <v>652</v>
      </c>
      <c r="F3" s="73"/>
      <c r="G3" s="72"/>
      <c r="H3" s="72"/>
      <c r="I3" s="73"/>
      <c r="J3" s="74"/>
      <c r="K3" s="73"/>
      <c r="L3" s="73"/>
      <c r="M3" s="73"/>
      <c r="N3" s="62"/>
    </row>
    <row r="4" spans="1:14" ht="12.75">
      <c r="A4" s="172"/>
      <c r="B4" s="75">
        <v>5</v>
      </c>
      <c r="C4" s="52">
        <v>10</v>
      </c>
      <c r="D4" s="72" t="s">
        <v>154</v>
      </c>
      <c r="E4" s="72" t="s">
        <v>652</v>
      </c>
      <c r="F4" s="73"/>
      <c r="G4" s="72"/>
      <c r="H4" s="72"/>
      <c r="I4" s="73"/>
      <c r="J4" s="74"/>
      <c r="K4" s="73"/>
      <c r="L4" s="73"/>
      <c r="M4" s="73"/>
      <c r="N4" s="62"/>
    </row>
    <row r="5" spans="1:14" ht="12.75">
      <c r="A5" s="172"/>
      <c r="B5" s="75">
        <v>16</v>
      </c>
      <c r="C5" s="52">
        <v>20</v>
      </c>
      <c r="D5" s="72" t="s">
        <v>155</v>
      </c>
      <c r="E5" s="72" t="s">
        <v>652</v>
      </c>
      <c r="F5" s="73"/>
      <c r="G5" s="72"/>
      <c r="H5" s="72"/>
      <c r="I5" s="73"/>
      <c r="J5" s="74"/>
      <c r="K5" s="73"/>
      <c r="L5" s="73"/>
      <c r="M5" s="73"/>
      <c r="N5" s="62"/>
    </row>
    <row r="6" spans="1:14" ht="12.75">
      <c r="A6" s="172"/>
      <c r="B6" s="75">
        <v>20</v>
      </c>
      <c r="C6" s="52">
        <v>23</v>
      </c>
      <c r="D6" s="72" t="s">
        <v>156</v>
      </c>
      <c r="E6" s="72" t="s">
        <v>652</v>
      </c>
      <c r="F6" s="73"/>
      <c r="G6" s="72"/>
      <c r="H6" s="72"/>
      <c r="I6" s="73"/>
      <c r="J6" s="74"/>
      <c r="K6" s="73"/>
      <c r="L6" s="73"/>
      <c r="M6" s="73"/>
      <c r="N6" s="62"/>
    </row>
    <row r="7" spans="1:14" ht="12.75">
      <c r="A7" s="172"/>
      <c r="B7" s="75">
        <v>23</v>
      </c>
      <c r="C7" s="52">
        <v>26</v>
      </c>
      <c r="D7" s="72" t="s">
        <v>157</v>
      </c>
      <c r="E7" s="72" t="s">
        <v>739</v>
      </c>
      <c r="F7" s="73"/>
      <c r="G7" s="72"/>
      <c r="H7" s="72"/>
      <c r="I7" s="73"/>
      <c r="J7" s="74"/>
      <c r="K7" s="73"/>
      <c r="L7" s="73"/>
      <c r="M7" s="73"/>
      <c r="N7" s="62"/>
    </row>
    <row r="8" spans="1:14" ht="12.75">
      <c r="A8" s="173"/>
      <c r="B8" s="75">
        <v>30</v>
      </c>
      <c r="C8" s="52">
        <v>40</v>
      </c>
      <c r="D8" s="72" t="s">
        <v>158</v>
      </c>
      <c r="E8" s="72" t="s">
        <v>652</v>
      </c>
      <c r="F8" s="73"/>
      <c r="G8" s="72"/>
      <c r="H8" s="72"/>
      <c r="I8" s="73"/>
      <c r="J8" s="74"/>
      <c r="K8" s="73"/>
      <c r="L8" s="73"/>
      <c r="M8" s="73"/>
      <c r="N8" s="62"/>
    </row>
    <row r="9" spans="1:14" ht="12.75">
      <c r="A9" s="173"/>
      <c r="B9" s="75">
        <v>43</v>
      </c>
      <c r="C9" s="52">
        <v>53</v>
      </c>
      <c r="D9" s="72" t="s">
        <v>159</v>
      </c>
      <c r="E9" s="72" t="s">
        <v>652</v>
      </c>
      <c r="F9" s="73"/>
      <c r="G9" s="72"/>
      <c r="H9" s="72"/>
      <c r="I9" s="73"/>
      <c r="J9" s="74"/>
      <c r="K9" s="73"/>
      <c r="L9" s="73"/>
      <c r="M9" s="73"/>
      <c r="N9" s="62"/>
    </row>
    <row r="10" spans="1:14" ht="12.75">
      <c r="A10" s="173"/>
      <c r="B10" s="75">
        <v>53</v>
      </c>
      <c r="C10" s="52">
        <v>56</v>
      </c>
      <c r="D10" s="72" t="s">
        <v>160</v>
      </c>
      <c r="E10" s="72" t="s">
        <v>652</v>
      </c>
      <c r="F10" s="73"/>
      <c r="G10" s="72"/>
      <c r="H10" s="72"/>
      <c r="I10" s="73"/>
      <c r="J10" s="74"/>
      <c r="K10" s="73"/>
      <c r="L10" s="73"/>
      <c r="M10" s="73"/>
      <c r="N10" s="62"/>
    </row>
    <row r="11" spans="1:14" ht="12.75">
      <c r="A11" s="173"/>
      <c r="B11" s="75">
        <v>56</v>
      </c>
      <c r="C11" s="52">
        <v>63</v>
      </c>
      <c r="D11" s="72" t="s">
        <v>161</v>
      </c>
      <c r="E11" s="72" t="s">
        <v>652</v>
      </c>
      <c r="F11" s="73"/>
      <c r="G11" s="72"/>
      <c r="H11" s="72"/>
      <c r="I11" s="73"/>
      <c r="J11" s="74"/>
      <c r="K11" s="73"/>
      <c r="L11" s="73"/>
      <c r="M11" s="73"/>
      <c r="N11" s="62"/>
    </row>
    <row r="12" spans="1:14" ht="12.75">
      <c r="A12" s="173"/>
      <c r="B12" s="75">
        <v>63</v>
      </c>
      <c r="C12" s="52">
        <v>70</v>
      </c>
      <c r="D12" s="72" t="s">
        <v>162</v>
      </c>
      <c r="E12" s="72" t="s">
        <v>652</v>
      </c>
      <c r="F12" s="73"/>
      <c r="G12" s="72"/>
      <c r="H12" s="72"/>
      <c r="I12" s="73"/>
      <c r="J12" s="74"/>
      <c r="K12" s="73"/>
      <c r="L12" s="73"/>
      <c r="M12" s="73"/>
      <c r="N12" s="62"/>
    </row>
    <row r="13" spans="1:14" ht="12.75">
      <c r="A13" s="173"/>
      <c r="B13" s="75">
        <v>70</v>
      </c>
      <c r="C13" s="52">
        <v>73</v>
      </c>
      <c r="D13" s="72" t="s">
        <v>163</v>
      </c>
      <c r="E13" s="72" t="s">
        <v>643</v>
      </c>
      <c r="F13" s="73"/>
      <c r="G13" s="72"/>
      <c r="H13" s="72"/>
      <c r="I13" s="73"/>
      <c r="J13" s="74"/>
      <c r="K13" s="73"/>
      <c r="L13" s="73"/>
      <c r="M13" s="73"/>
      <c r="N13" s="62"/>
    </row>
    <row r="14" spans="1:14" ht="12.75">
      <c r="A14" s="173"/>
      <c r="B14" s="75">
        <v>73</v>
      </c>
      <c r="C14" s="52">
        <v>76</v>
      </c>
      <c r="D14" s="72" t="s">
        <v>164</v>
      </c>
      <c r="E14" s="72" t="s">
        <v>652</v>
      </c>
      <c r="F14" s="73"/>
      <c r="G14" s="72"/>
      <c r="H14" s="72"/>
      <c r="I14" s="73"/>
      <c r="J14" s="74"/>
      <c r="K14" s="73"/>
      <c r="L14" s="73"/>
      <c r="M14" s="73"/>
      <c r="N14" s="62"/>
    </row>
    <row r="15" spans="1:14" ht="12.75">
      <c r="A15" s="173"/>
      <c r="B15" s="75">
        <v>86</v>
      </c>
      <c r="C15" s="52">
        <v>96</v>
      </c>
      <c r="D15" s="72" t="s">
        <v>165</v>
      </c>
      <c r="E15" s="72" t="s">
        <v>643</v>
      </c>
      <c r="F15" s="73"/>
      <c r="G15" s="72"/>
      <c r="H15" s="72"/>
      <c r="I15" s="73"/>
      <c r="J15" s="74"/>
      <c r="K15" s="73"/>
      <c r="L15" s="73"/>
      <c r="M15" s="73"/>
      <c r="N15" s="62"/>
    </row>
    <row r="16" spans="1:14" ht="12.75">
      <c r="A16" s="173"/>
      <c r="B16" s="75">
        <v>96</v>
      </c>
      <c r="C16" s="52">
        <v>100</v>
      </c>
      <c r="D16" s="72" t="s">
        <v>166</v>
      </c>
      <c r="E16" s="72" t="s">
        <v>643</v>
      </c>
      <c r="F16" s="73"/>
      <c r="G16" s="72"/>
      <c r="H16" s="72"/>
      <c r="I16" s="73"/>
      <c r="J16" s="74"/>
      <c r="K16" s="73"/>
      <c r="L16" s="73"/>
      <c r="M16" s="73"/>
      <c r="N16" s="62"/>
    </row>
    <row r="17" spans="1:14" ht="12.75">
      <c r="A17" s="173"/>
      <c r="B17" s="75">
        <v>100</v>
      </c>
      <c r="C17" s="52">
        <v>126</v>
      </c>
      <c r="D17" s="72" t="s">
        <v>167</v>
      </c>
      <c r="E17" s="72" t="s">
        <v>643</v>
      </c>
      <c r="F17" s="73"/>
      <c r="G17" s="72"/>
      <c r="H17" s="72"/>
      <c r="I17" s="73"/>
      <c r="J17" s="74"/>
      <c r="K17" s="73"/>
      <c r="L17" s="73"/>
      <c r="M17" s="73"/>
      <c r="N17" s="62"/>
    </row>
    <row r="18" spans="1:14" ht="12.75">
      <c r="A18" s="173"/>
      <c r="B18" s="75">
        <v>126</v>
      </c>
      <c r="C18" s="52">
        <v>136</v>
      </c>
      <c r="D18" s="72" t="s">
        <v>168</v>
      </c>
      <c r="E18" s="72" t="s">
        <v>788</v>
      </c>
      <c r="F18" s="73"/>
      <c r="G18" s="72"/>
      <c r="H18" s="72"/>
      <c r="I18" s="73"/>
      <c r="J18" s="74"/>
      <c r="K18" s="73"/>
      <c r="L18" s="73"/>
      <c r="M18" s="73"/>
      <c r="N18" s="62"/>
    </row>
    <row r="19" spans="1:14" ht="12.75">
      <c r="A19" s="173"/>
      <c r="B19" s="75">
        <v>136</v>
      </c>
      <c r="C19" s="52">
        <v>150</v>
      </c>
      <c r="D19" s="72" t="s">
        <v>169</v>
      </c>
      <c r="E19" s="72" t="s">
        <v>652</v>
      </c>
      <c r="F19" s="73"/>
      <c r="G19" s="72"/>
      <c r="H19" s="72"/>
      <c r="I19" s="73"/>
      <c r="J19" s="74"/>
      <c r="K19" s="73"/>
      <c r="L19" s="73"/>
      <c r="M19" s="73"/>
      <c r="N19" s="62"/>
    </row>
    <row r="20" spans="1:14" ht="13.5" thickBot="1">
      <c r="A20" s="173"/>
      <c r="B20" s="75">
        <v>150</v>
      </c>
      <c r="C20" s="52">
        <v>170</v>
      </c>
      <c r="D20" s="72" t="s">
        <v>170</v>
      </c>
      <c r="E20" s="72" t="s">
        <v>652</v>
      </c>
      <c r="F20" s="73"/>
      <c r="G20" s="72"/>
      <c r="H20" s="72"/>
      <c r="I20" s="73"/>
      <c r="J20" s="74"/>
      <c r="K20" s="73"/>
      <c r="L20" s="73"/>
      <c r="M20" s="73"/>
      <c r="N20" s="62"/>
    </row>
    <row r="21" spans="1:14" ht="12.75">
      <c r="A21" s="63" t="s">
        <v>1723</v>
      </c>
      <c r="B21" s="76">
        <v>0</v>
      </c>
      <c r="C21" s="65">
        <v>10</v>
      </c>
      <c r="D21" s="77" t="s">
        <v>2156</v>
      </c>
      <c r="E21" s="77" t="s">
        <v>796</v>
      </c>
      <c r="F21" s="77"/>
      <c r="G21" s="77"/>
      <c r="H21" s="77"/>
      <c r="I21" s="77"/>
      <c r="J21" s="77"/>
      <c r="K21" s="77"/>
      <c r="L21" s="77"/>
      <c r="M21" s="77"/>
      <c r="N21" s="66"/>
    </row>
    <row r="22" spans="1:4" ht="12.75">
      <c r="A22" s="108" t="s">
        <v>1723</v>
      </c>
      <c r="B22" s="78">
        <v>2</v>
      </c>
      <c r="D22" s="79" t="s">
        <v>2172</v>
      </c>
    </row>
    <row r="23" spans="1:4" ht="12.75">
      <c r="A23" s="108" t="s">
        <v>1723</v>
      </c>
      <c r="B23" s="78">
        <v>4</v>
      </c>
      <c r="D23" s="79" t="s">
        <v>2033</v>
      </c>
    </row>
    <row r="24" spans="1:4" ht="12.75">
      <c r="A24" s="110" t="s">
        <v>1723</v>
      </c>
      <c r="B24" s="78">
        <v>6</v>
      </c>
      <c r="D24" s="79" t="s">
        <v>2009</v>
      </c>
    </row>
    <row r="25" spans="1:4" ht="12.75">
      <c r="A25" s="110" t="s">
        <v>1723</v>
      </c>
      <c r="B25" s="78">
        <v>8</v>
      </c>
      <c r="D25" s="79" t="s">
        <v>2142</v>
      </c>
    </row>
    <row r="26" spans="1:5" ht="12.75">
      <c r="A26" s="110" t="s">
        <v>1723</v>
      </c>
      <c r="B26" s="78">
        <v>10</v>
      </c>
      <c r="C26" s="60">
        <v>12</v>
      </c>
      <c r="D26" s="79" t="s">
        <v>2157</v>
      </c>
      <c r="E26" s="79" t="s">
        <v>784</v>
      </c>
    </row>
    <row r="27" spans="1:5" ht="12.75">
      <c r="A27" s="110" t="s">
        <v>1723</v>
      </c>
      <c r="B27" s="78">
        <v>12</v>
      </c>
      <c r="C27" s="60">
        <v>14</v>
      </c>
      <c r="D27" s="79" t="s">
        <v>2158</v>
      </c>
      <c r="E27" s="79" t="s">
        <v>796</v>
      </c>
    </row>
    <row r="28" spans="1:5" ht="12.75">
      <c r="A28" s="58" t="s">
        <v>1723</v>
      </c>
      <c r="B28" s="78">
        <v>14</v>
      </c>
      <c r="C28" s="60">
        <v>16</v>
      </c>
      <c r="D28" s="79" t="s">
        <v>2159</v>
      </c>
      <c r="E28" s="79" t="s">
        <v>796</v>
      </c>
    </row>
    <row r="29" spans="1:7" ht="12.75">
      <c r="A29" s="58" t="s">
        <v>1723</v>
      </c>
      <c r="B29" s="78">
        <v>16</v>
      </c>
      <c r="C29" s="78">
        <v>18</v>
      </c>
      <c r="D29" s="97" t="s">
        <v>2160</v>
      </c>
      <c r="E29" s="79" t="s">
        <v>784</v>
      </c>
      <c r="G29" s="102"/>
    </row>
    <row r="30" spans="1:7" ht="12.75">
      <c r="A30" s="58" t="s">
        <v>1723</v>
      </c>
      <c r="B30" s="78">
        <v>18</v>
      </c>
      <c r="C30" s="78">
        <v>20</v>
      </c>
      <c r="D30" s="79" t="s">
        <v>2161</v>
      </c>
      <c r="E30" s="79" t="s">
        <v>798</v>
      </c>
      <c r="G30" s="102"/>
    </row>
    <row r="31" spans="1:7" ht="12.75">
      <c r="A31" s="58" t="s">
        <v>1723</v>
      </c>
      <c r="B31" s="78">
        <v>20</v>
      </c>
      <c r="C31" s="78">
        <v>30</v>
      </c>
      <c r="D31" s="79" t="s">
        <v>2162</v>
      </c>
      <c r="E31" s="79" t="s">
        <v>796</v>
      </c>
      <c r="G31" s="102"/>
    </row>
    <row r="32" spans="1:7" ht="12.75">
      <c r="A32" s="58" t="s">
        <v>1723</v>
      </c>
      <c r="B32" s="78">
        <v>22</v>
      </c>
      <c r="C32" s="78"/>
      <c r="D32" s="79" t="s">
        <v>1998</v>
      </c>
      <c r="G32" s="102"/>
    </row>
    <row r="33" spans="1:7" ht="12.75">
      <c r="A33" s="58" t="s">
        <v>1723</v>
      </c>
      <c r="B33" s="78">
        <v>24</v>
      </c>
      <c r="C33" s="78"/>
      <c r="D33" s="97" t="s">
        <v>2015</v>
      </c>
      <c r="G33" s="102"/>
    </row>
    <row r="34" spans="1:7" ht="12.75">
      <c r="A34" s="58" t="s">
        <v>1723</v>
      </c>
      <c r="B34" s="78">
        <v>26</v>
      </c>
      <c r="C34" s="78"/>
      <c r="D34" s="97" t="s">
        <v>1998</v>
      </c>
      <c r="G34" s="102"/>
    </row>
    <row r="35" spans="1:5" ht="12.75">
      <c r="A35" s="58" t="s">
        <v>1723</v>
      </c>
      <c r="B35" s="78">
        <v>30</v>
      </c>
      <c r="C35" s="78">
        <v>44</v>
      </c>
      <c r="D35" s="97" t="s">
        <v>2163</v>
      </c>
      <c r="E35" s="79" t="s">
        <v>796</v>
      </c>
    </row>
    <row r="36" spans="1:4" ht="12.75">
      <c r="A36" s="58" t="s">
        <v>1723</v>
      </c>
      <c r="B36" s="78">
        <v>32</v>
      </c>
      <c r="C36" s="78"/>
      <c r="D36" s="97" t="s">
        <v>2028</v>
      </c>
    </row>
    <row r="37" spans="1:4" ht="12.75">
      <c r="A37" s="58" t="s">
        <v>1723</v>
      </c>
      <c r="B37" s="78">
        <v>36</v>
      </c>
      <c r="C37" s="78"/>
      <c r="D37" s="97" t="s">
        <v>2173</v>
      </c>
    </row>
    <row r="38" spans="1:4" ht="12.75">
      <c r="A38" s="58" t="s">
        <v>1723</v>
      </c>
      <c r="B38" s="78">
        <v>38</v>
      </c>
      <c r="C38" s="78"/>
      <c r="D38" s="97" t="s">
        <v>2174</v>
      </c>
    </row>
    <row r="39" spans="1:5" ht="12.75">
      <c r="A39" s="58" t="s">
        <v>1723</v>
      </c>
      <c r="B39" s="78">
        <v>44</v>
      </c>
      <c r="C39" s="78">
        <v>50</v>
      </c>
      <c r="D39" s="97" t="s">
        <v>2164</v>
      </c>
      <c r="E39" s="79" t="s">
        <v>739</v>
      </c>
    </row>
    <row r="40" spans="1:4" ht="12.75">
      <c r="A40" s="58" t="s">
        <v>1723</v>
      </c>
      <c r="B40" s="78">
        <v>48</v>
      </c>
      <c r="C40" s="78"/>
      <c r="D40" s="97" t="s">
        <v>2175</v>
      </c>
    </row>
    <row r="41" spans="1:5" ht="12.75">
      <c r="A41" s="58" t="s">
        <v>1723</v>
      </c>
      <c r="B41" s="78">
        <v>50</v>
      </c>
      <c r="C41" s="78">
        <v>58</v>
      </c>
      <c r="D41" s="97" t="s">
        <v>2165</v>
      </c>
      <c r="E41" s="79" t="s">
        <v>796</v>
      </c>
    </row>
    <row r="42" spans="1:4" ht="12.75">
      <c r="A42" s="58" t="s">
        <v>1723</v>
      </c>
      <c r="B42" s="78">
        <v>52</v>
      </c>
      <c r="C42" s="78"/>
      <c r="D42" s="97" t="s">
        <v>2015</v>
      </c>
    </row>
    <row r="43" spans="1:4" ht="12.75">
      <c r="A43" s="58" t="s">
        <v>1723</v>
      </c>
      <c r="B43" s="78">
        <v>54</v>
      </c>
      <c r="C43" s="78"/>
      <c r="D43" s="97" t="s">
        <v>1999</v>
      </c>
    </row>
    <row r="44" spans="1:4" ht="12.75">
      <c r="A44" s="58" t="s">
        <v>1723</v>
      </c>
      <c r="B44" s="78">
        <v>56</v>
      </c>
      <c r="C44" s="78"/>
      <c r="D44" s="97" t="s">
        <v>1998</v>
      </c>
    </row>
    <row r="45" spans="1:5" ht="12.75">
      <c r="A45" s="58" t="s">
        <v>1723</v>
      </c>
      <c r="B45" s="78">
        <v>58</v>
      </c>
      <c r="C45" s="78">
        <v>74</v>
      </c>
      <c r="D45" s="97" t="s">
        <v>2166</v>
      </c>
      <c r="E45" s="79" t="s">
        <v>796</v>
      </c>
    </row>
    <row r="46" spans="1:4" ht="12.75">
      <c r="A46" s="58" t="s">
        <v>1723</v>
      </c>
      <c r="B46" s="78">
        <v>60</v>
      </c>
      <c r="C46" s="98"/>
      <c r="D46" s="97" t="s">
        <v>2083</v>
      </c>
    </row>
    <row r="47" spans="1:4" ht="12.75">
      <c r="A47" s="58" t="s">
        <v>1723</v>
      </c>
      <c r="B47" s="78">
        <v>62</v>
      </c>
      <c r="C47" s="78"/>
      <c r="D47" s="97" t="s">
        <v>1998</v>
      </c>
    </row>
    <row r="48" spans="1:4" ht="12.75">
      <c r="A48" s="58" t="s">
        <v>1723</v>
      </c>
      <c r="B48" s="78">
        <v>64</v>
      </c>
      <c r="C48" s="78"/>
      <c r="D48" s="97" t="s">
        <v>2033</v>
      </c>
    </row>
    <row r="49" spans="1:4" ht="12.75">
      <c r="A49" s="58" t="s">
        <v>1723</v>
      </c>
      <c r="B49" s="78">
        <v>66</v>
      </c>
      <c r="C49" s="78"/>
      <c r="D49" s="97" t="s">
        <v>1998</v>
      </c>
    </row>
    <row r="50" spans="1:4" ht="12.75">
      <c r="A50" s="58" t="s">
        <v>1723</v>
      </c>
      <c r="B50" s="78">
        <v>72</v>
      </c>
      <c r="C50" s="78"/>
      <c r="D50" s="97" t="s">
        <v>2176</v>
      </c>
    </row>
    <row r="51" spans="1:5" ht="25.5">
      <c r="A51" s="58" t="s">
        <v>1723</v>
      </c>
      <c r="B51" s="78">
        <v>74</v>
      </c>
      <c r="C51" s="78">
        <v>76</v>
      </c>
      <c r="D51" s="97" t="s">
        <v>2167</v>
      </c>
      <c r="E51" s="79" t="s">
        <v>796</v>
      </c>
    </row>
    <row r="52" spans="1:5" ht="12.75">
      <c r="A52" s="58" t="s">
        <v>1723</v>
      </c>
      <c r="B52" s="78">
        <v>76</v>
      </c>
      <c r="C52" s="78">
        <v>78</v>
      </c>
      <c r="D52" s="97" t="s">
        <v>2168</v>
      </c>
      <c r="E52" s="79" t="s">
        <v>796</v>
      </c>
    </row>
    <row r="53" spans="1:5" ht="25.5">
      <c r="A53" s="58" t="s">
        <v>1723</v>
      </c>
      <c r="B53" s="78">
        <v>78</v>
      </c>
      <c r="C53" s="78">
        <v>80</v>
      </c>
      <c r="D53" s="97" t="s">
        <v>2169</v>
      </c>
      <c r="E53" s="79" t="s">
        <v>796</v>
      </c>
    </row>
    <row r="54" spans="1:5" ht="25.5">
      <c r="A54" s="58" t="s">
        <v>1723</v>
      </c>
      <c r="B54" s="78">
        <v>80</v>
      </c>
      <c r="C54" s="78">
        <v>84</v>
      </c>
      <c r="D54" s="97" t="s">
        <v>2170</v>
      </c>
      <c r="E54" s="79" t="s">
        <v>796</v>
      </c>
    </row>
    <row r="55" spans="1:4" ht="12.75">
      <c r="A55" s="58" t="s">
        <v>1723</v>
      </c>
      <c r="B55" s="78">
        <v>82</v>
      </c>
      <c r="C55" s="78"/>
      <c r="D55" s="97" t="s">
        <v>2177</v>
      </c>
    </row>
    <row r="56" spans="1:5" ht="25.5">
      <c r="A56" s="58" t="s">
        <v>1723</v>
      </c>
      <c r="B56" s="78">
        <v>84</v>
      </c>
      <c r="C56" s="78">
        <v>88</v>
      </c>
      <c r="D56" s="97" t="s">
        <v>2171</v>
      </c>
      <c r="E56" s="79" t="s">
        <v>796</v>
      </c>
    </row>
    <row r="57" spans="1:4" ht="12.75">
      <c r="A57" s="58" t="s">
        <v>1723</v>
      </c>
      <c r="B57" s="78">
        <v>86</v>
      </c>
      <c r="C57" s="78"/>
      <c r="D57" s="97" t="s">
        <v>2178</v>
      </c>
    </row>
    <row r="58" spans="1:5" ht="25.5">
      <c r="A58" s="58" t="s">
        <v>1723</v>
      </c>
      <c r="B58" s="78">
        <v>88</v>
      </c>
      <c r="C58" s="78">
        <v>92</v>
      </c>
      <c r="D58" s="97" t="s">
        <v>2171</v>
      </c>
      <c r="E58" s="79" t="s">
        <v>796</v>
      </c>
    </row>
    <row r="59" spans="1:4" ht="12.75">
      <c r="A59" s="58" t="s">
        <v>1723</v>
      </c>
      <c r="B59" s="78">
        <v>90</v>
      </c>
      <c r="C59" s="78"/>
      <c r="D59" s="97" t="s">
        <v>1998</v>
      </c>
    </row>
    <row r="60" spans="1:5" ht="25.5">
      <c r="A60" s="58" t="s">
        <v>1723</v>
      </c>
      <c r="B60" s="78">
        <v>92</v>
      </c>
      <c r="C60" s="78">
        <v>100</v>
      </c>
      <c r="D60" s="97" t="s">
        <v>2171</v>
      </c>
      <c r="E60" s="79" t="s">
        <v>796</v>
      </c>
    </row>
    <row r="61" spans="1:4" ht="12.75">
      <c r="A61" s="58" t="s">
        <v>1723</v>
      </c>
      <c r="B61" s="78">
        <v>94</v>
      </c>
      <c r="C61" s="78"/>
      <c r="D61" s="97" t="s">
        <v>1998</v>
      </c>
    </row>
    <row r="62" spans="1:4" ht="12.75">
      <c r="A62" s="58" t="s">
        <v>1723</v>
      </c>
      <c r="B62" s="78">
        <v>96</v>
      </c>
      <c r="C62" s="78"/>
      <c r="D62" s="97" t="s">
        <v>2015</v>
      </c>
    </row>
    <row r="63" spans="1:5" ht="12.75">
      <c r="A63" s="58" t="s">
        <v>1726</v>
      </c>
      <c r="B63" s="78">
        <v>0</v>
      </c>
      <c r="C63" s="78">
        <v>2</v>
      </c>
      <c r="D63" s="97" t="s">
        <v>2179</v>
      </c>
      <c r="E63" s="79" t="s">
        <v>784</v>
      </c>
    </row>
    <row r="64" spans="1:5" ht="12.75">
      <c r="A64" s="58" t="s">
        <v>1726</v>
      </c>
      <c r="B64" s="78">
        <v>2</v>
      </c>
      <c r="C64" s="78">
        <v>8</v>
      </c>
      <c r="D64" s="97" t="s">
        <v>2180</v>
      </c>
      <c r="E64" s="79" t="s">
        <v>796</v>
      </c>
    </row>
    <row r="65" spans="1:4" ht="12.75">
      <c r="A65" s="58" t="s">
        <v>1726</v>
      </c>
      <c r="B65" s="78">
        <v>3</v>
      </c>
      <c r="C65" s="78"/>
      <c r="D65" s="97" t="s">
        <v>2094</v>
      </c>
    </row>
    <row r="66" spans="1:4" ht="12.75">
      <c r="A66" s="58" t="s">
        <v>1726</v>
      </c>
      <c r="B66" s="78">
        <v>4</v>
      </c>
      <c r="C66" s="78"/>
      <c r="D66" s="97" t="s">
        <v>2195</v>
      </c>
    </row>
    <row r="67" spans="1:4" ht="12.75">
      <c r="A67" s="58" t="s">
        <v>1726</v>
      </c>
      <c r="B67" s="78">
        <v>5.5</v>
      </c>
      <c r="C67" s="78"/>
      <c r="D67" s="97" t="s">
        <v>2196</v>
      </c>
    </row>
    <row r="68" spans="1:4" ht="12.75">
      <c r="A68" s="58" t="s">
        <v>1726</v>
      </c>
      <c r="B68" s="78">
        <v>6</v>
      </c>
      <c r="C68" s="78"/>
      <c r="D68" s="97" t="s">
        <v>2197</v>
      </c>
    </row>
    <row r="69" spans="1:5" ht="12.75">
      <c r="A69" s="58" t="s">
        <v>1726</v>
      </c>
      <c r="B69" s="78">
        <v>8</v>
      </c>
      <c r="C69" s="78">
        <v>18</v>
      </c>
      <c r="D69" s="97" t="s">
        <v>2181</v>
      </c>
      <c r="E69" s="79" t="s">
        <v>796</v>
      </c>
    </row>
    <row r="70" spans="1:4" ht="12.75">
      <c r="A70" s="58" t="s">
        <v>1726</v>
      </c>
      <c r="B70" s="78">
        <v>12</v>
      </c>
      <c r="C70" s="78"/>
      <c r="D70" s="97" t="s">
        <v>2176</v>
      </c>
    </row>
    <row r="71" spans="1:4" ht="12.75">
      <c r="A71" s="58" t="s">
        <v>1726</v>
      </c>
      <c r="B71" s="78">
        <v>14</v>
      </c>
      <c r="C71" s="78"/>
      <c r="D71" s="97" t="s">
        <v>2198</v>
      </c>
    </row>
    <row r="72" spans="1:5" ht="12.75">
      <c r="A72" s="58" t="s">
        <v>1726</v>
      </c>
      <c r="B72" s="78">
        <v>18</v>
      </c>
      <c r="C72" s="78">
        <v>26</v>
      </c>
      <c r="D72" s="97" t="s">
        <v>2182</v>
      </c>
      <c r="E72" s="79" t="s">
        <v>784</v>
      </c>
    </row>
    <row r="73" spans="1:4" ht="12.75">
      <c r="A73" s="58" t="s">
        <v>1726</v>
      </c>
      <c r="B73" s="78">
        <v>22</v>
      </c>
      <c r="C73" s="78"/>
      <c r="D73" s="97" t="s">
        <v>2015</v>
      </c>
    </row>
    <row r="74" spans="1:5" ht="25.5">
      <c r="A74" s="58" t="s">
        <v>1726</v>
      </c>
      <c r="B74" s="78">
        <v>26</v>
      </c>
      <c r="C74" s="78">
        <v>30</v>
      </c>
      <c r="D74" s="97" t="s">
        <v>2183</v>
      </c>
      <c r="E74" s="79" t="s">
        <v>796</v>
      </c>
    </row>
    <row r="75" spans="1:4" ht="12.75">
      <c r="A75" s="58" t="s">
        <v>1726</v>
      </c>
      <c r="B75" s="78">
        <v>28</v>
      </c>
      <c r="C75" s="78"/>
      <c r="D75" s="97" t="s">
        <v>2199</v>
      </c>
    </row>
    <row r="76" spans="1:5" ht="12.75">
      <c r="A76" s="58" t="s">
        <v>1726</v>
      </c>
      <c r="B76" s="78">
        <v>30</v>
      </c>
      <c r="C76" s="78">
        <v>30.5</v>
      </c>
      <c r="D76" s="97" t="s">
        <v>2184</v>
      </c>
      <c r="E76" s="79" t="s">
        <v>739</v>
      </c>
    </row>
    <row r="77" spans="1:5" ht="12.75">
      <c r="A77" s="58" t="s">
        <v>1726</v>
      </c>
      <c r="B77" s="78">
        <v>30.5</v>
      </c>
      <c r="C77" s="78">
        <v>32</v>
      </c>
      <c r="D77" s="97" t="s">
        <v>2185</v>
      </c>
      <c r="E77" s="79" t="s">
        <v>796</v>
      </c>
    </row>
    <row r="78" spans="1:5" ht="12.75">
      <c r="A78" s="58" t="s">
        <v>1726</v>
      </c>
      <c r="B78" s="78">
        <v>32</v>
      </c>
      <c r="C78" s="78">
        <v>36</v>
      </c>
      <c r="D78" s="97" t="s">
        <v>2186</v>
      </c>
      <c r="E78" s="79" t="s">
        <v>784</v>
      </c>
    </row>
    <row r="79" spans="1:5" ht="12.75">
      <c r="A79" s="58" t="s">
        <v>1726</v>
      </c>
      <c r="B79" s="78">
        <v>36</v>
      </c>
      <c r="C79" s="78">
        <v>38</v>
      </c>
      <c r="D79" s="97" t="s">
        <v>2187</v>
      </c>
      <c r="E79" s="79" t="s">
        <v>796</v>
      </c>
    </row>
    <row r="80" spans="1:5" ht="25.5">
      <c r="A80" s="58" t="s">
        <v>1726</v>
      </c>
      <c r="B80" s="78">
        <v>38</v>
      </c>
      <c r="C80" s="78">
        <v>52</v>
      </c>
      <c r="D80" s="97" t="s">
        <v>2188</v>
      </c>
      <c r="E80" s="79" t="s">
        <v>796</v>
      </c>
    </row>
    <row r="81" spans="1:4" ht="12.75">
      <c r="A81" s="58" t="s">
        <v>1726</v>
      </c>
      <c r="B81" s="78">
        <v>40</v>
      </c>
      <c r="C81" s="78"/>
      <c r="D81" s="97" t="s">
        <v>2200</v>
      </c>
    </row>
    <row r="82" spans="1:4" ht="12.75">
      <c r="A82" s="58" t="s">
        <v>1726</v>
      </c>
      <c r="B82" s="78">
        <v>42</v>
      </c>
      <c r="C82" s="78"/>
      <c r="D82" s="97" t="s">
        <v>2033</v>
      </c>
    </row>
    <row r="83" spans="1:4" ht="12.75">
      <c r="A83" s="58" t="s">
        <v>1726</v>
      </c>
      <c r="B83" s="78">
        <v>48</v>
      </c>
      <c r="C83" s="78"/>
      <c r="D83" s="97" t="s">
        <v>2201</v>
      </c>
    </row>
    <row r="84" spans="1:4" ht="12.75">
      <c r="A84" s="58" t="s">
        <v>1726</v>
      </c>
      <c r="B84" s="78">
        <v>50</v>
      </c>
      <c r="C84" s="78"/>
      <c r="D84" s="97" t="s">
        <v>2202</v>
      </c>
    </row>
    <row r="85" spans="1:5" ht="12.75">
      <c r="A85" s="58" t="s">
        <v>1726</v>
      </c>
      <c r="B85" s="78">
        <v>52</v>
      </c>
      <c r="C85" s="78">
        <v>62</v>
      </c>
      <c r="D85" s="97" t="s">
        <v>2189</v>
      </c>
      <c r="E85" s="79" t="s">
        <v>796</v>
      </c>
    </row>
    <row r="86" spans="1:4" ht="12.75">
      <c r="A86" s="58" t="s">
        <v>1726</v>
      </c>
      <c r="B86" s="78">
        <v>54</v>
      </c>
      <c r="C86" s="78"/>
      <c r="D86" s="97" t="s">
        <v>2195</v>
      </c>
    </row>
    <row r="87" spans="1:4" ht="12.75">
      <c r="A87" s="58" t="s">
        <v>1726</v>
      </c>
      <c r="B87" s="78">
        <v>56</v>
      </c>
      <c r="C87" s="78"/>
      <c r="D87" s="97" t="s">
        <v>2203</v>
      </c>
    </row>
    <row r="88" spans="1:5" ht="12.75">
      <c r="A88" s="58" t="s">
        <v>1726</v>
      </c>
      <c r="B88" s="78">
        <v>62</v>
      </c>
      <c r="C88" s="78">
        <v>66</v>
      </c>
      <c r="D88" s="97" t="s">
        <v>2190</v>
      </c>
      <c r="E88" s="79" t="s">
        <v>796</v>
      </c>
    </row>
    <row r="89" spans="1:4" ht="12.75">
      <c r="A89" s="58" t="s">
        <v>1726</v>
      </c>
      <c r="B89" s="78">
        <v>64</v>
      </c>
      <c r="C89" s="78"/>
      <c r="D89" s="97" t="s">
        <v>1998</v>
      </c>
    </row>
    <row r="90" spans="1:5" ht="12.75">
      <c r="A90" s="58" t="s">
        <v>1726</v>
      </c>
      <c r="B90" s="78">
        <v>66</v>
      </c>
      <c r="C90" s="78">
        <v>88</v>
      </c>
      <c r="D90" s="97" t="s">
        <v>2191</v>
      </c>
      <c r="E90" s="79" t="s">
        <v>796</v>
      </c>
    </row>
    <row r="91" spans="1:4" ht="12.75">
      <c r="A91" s="58" t="s">
        <v>1726</v>
      </c>
      <c r="B91" s="78">
        <v>68</v>
      </c>
      <c r="C91" s="78"/>
      <c r="D91" s="97" t="s">
        <v>2204</v>
      </c>
    </row>
    <row r="92" spans="1:4" ht="12.75">
      <c r="A92" s="58" t="s">
        <v>1726</v>
      </c>
      <c r="B92" s="78">
        <v>70</v>
      </c>
      <c r="C92" s="78"/>
      <c r="D92" s="97" t="s">
        <v>2205</v>
      </c>
    </row>
    <row r="93" spans="1:4" ht="12.75">
      <c r="A93" s="58" t="s">
        <v>1726</v>
      </c>
      <c r="B93" s="78">
        <v>74</v>
      </c>
      <c r="C93" s="78"/>
      <c r="D93" s="97" t="s">
        <v>1999</v>
      </c>
    </row>
    <row r="94" spans="1:4" ht="12.75">
      <c r="A94" s="58" t="s">
        <v>1726</v>
      </c>
      <c r="B94" s="78">
        <v>75.5</v>
      </c>
      <c r="C94" s="78"/>
      <c r="D94" s="97" t="s">
        <v>2206</v>
      </c>
    </row>
    <row r="95" spans="1:4" ht="12.75">
      <c r="A95" s="58" t="s">
        <v>1726</v>
      </c>
      <c r="B95" s="78">
        <v>76</v>
      </c>
      <c r="C95" s="78"/>
      <c r="D95" s="97" t="s">
        <v>2207</v>
      </c>
    </row>
    <row r="96" spans="1:4" ht="12.75">
      <c r="A96" s="58" t="s">
        <v>1726</v>
      </c>
      <c r="B96" s="78">
        <v>78</v>
      </c>
      <c r="C96" s="78"/>
      <c r="D96" s="97" t="s">
        <v>2208</v>
      </c>
    </row>
    <row r="97" spans="1:4" ht="12.75">
      <c r="A97" s="58" t="s">
        <v>1726</v>
      </c>
      <c r="B97" s="78">
        <v>80</v>
      </c>
      <c r="C97" s="78"/>
      <c r="D97" s="97" t="s">
        <v>2015</v>
      </c>
    </row>
    <row r="98" spans="1:4" ht="12.75">
      <c r="A98" s="58" t="s">
        <v>1726</v>
      </c>
      <c r="B98" s="78">
        <v>82</v>
      </c>
      <c r="C98" s="78"/>
      <c r="D98" s="97" t="s">
        <v>1998</v>
      </c>
    </row>
    <row r="99" spans="1:4" ht="12.75">
      <c r="A99" s="58" t="s">
        <v>1726</v>
      </c>
      <c r="B99" s="78">
        <v>84</v>
      </c>
      <c r="C99" s="78"/>
      <c r="D99" s="97" t="s">
        <v>2209</v>
      </c>
    </row>
    <row r="100" spans="1:5" ht="12.75">
      <c r="A100" s="58" t="s">
        <v>1726</v>
      </c>
      <c r="B100" s="78">
        <v>88</v>
      </c>
      <c r="C100" s="78">
        <v>94</v>
      </c>
      <c r="D100" s="97" t="s">
        <v>2192</v>
      </c>
      <c r="E100" s="79" t="s">
        <v>796</v>
      </c>
    </row>
    <row r="101" spans="1:4" ht="12.75">
      <c r="A101" s="58" t="s">
        <v>1726</v>
      </c>
      <c r="B101" s="78">
        <v>90</v>
      </c>
      <c r="C101" s="78"/>
      <c r="D101" s="97" t="s">
        <v>1998</v>
      </c>
    </row>
    <row r="102" spans="1:5" ht="12.75">
      <c r="A102" s="58" t="s">
        <v>1726</v>
      </c>
      <c r="B102" s="78">
        <v>94</v>
      </c>
      <c r="C102" s="78">
        <v>96</v>
      </c>
      <c r="D102" s="97" t="s">
        <v>2193</v>
      </c>
      <c r="E102" s="79" t="s">
        <v>796</v>
      </c>
    </row>
    <row r="103" spans="1:5" ht="25.5">
      <c r="A103" s="58" t="s">
        <v>1726</v>
      </c>
      <c r="B103" s="78">
        <v>96</v>
      </c>
      <c r="C103" s="78">
        <v>100</v>
      </c>
      <c r="D103" s="97" t="s">
        <v>2194</v>
      </c>
      <c r="E103" s="79" t="s">
        <v>796</v>
      </c>
    </row>
    <row r="104" spans="1:4" ht="12.75">
      <c r="A104" s="58" t="s">
        <v>1726</v>
      </c>
      <c r="B104" s="78">
        <v>98</v>
      </c>
      <c r="C104" s="78"/>
      <c r="D104" s="97" t="s">
        <v>1998</v>
      </c>
    </row>
    <row r="105" spans="1:5" ht="12.75">
      <c r="A105" s="58" t="s">
        <v>1729</v>
      </c>
      <c r="B105" s="78">
        <v>0</v>
      </c>
      <c r="C105" s="78">
        <v>2</v>
      </c>
      <c r="D105" s="97" t="s">
        <v>2210</v>
      </c>
      <c r="E105" s="79" t="s">
        <v>798</v>
      </c>
    </row>
    <row r="106" spans="1:5" ht="12.75">
      <c r="A106" s="58" t="s">
        <v>1729</v>
      </c>
      <c r="B106" s="78">
        <v>2</v>
      </c>
      <c r="C106" s="78">
        <v>6</v>
      </c>
      <c r="D106" s="97" t="s">
        <v>2211</v>
      </c>
      <c r="E106" s="79" t="s">
        <v>796</v>
      </c>
    </row>
    <row r="107" spans="1:4" ht="12.75">
      <c r="A107" s="58" t="s">
        <v>1729</v>
      </c>
      <c r="B107" s="78">
        <v>4</v>
      </c>
      <c r="C107" s="78"/>
      <c r="D107" s="97" t="s">
        <v>2011</v>
      </c>
    </row>
    <row r="108" spans="1:5" ht="12.75">
      <c r="A108" s="58" t="s">
        <v>1729</v>
      </c>
      <c r="B108" s="78">
        <v>6</v>
      </c>
      <c r="C108" s="78">
        <v>8</v>
      </c>
      <c r="D108" s="97" t="s">
        <v>2212</v>
      </c>
      <c r="E108" s="79" t="s">
        <v>798</v>
      </c>
    </row>
    <row r="109" spans="1:5" ht="12.75">
      <c r="A109" s="58" t="s">
        <v>1729</v>
      </c>
      <c r="B109" s="78">
        <v>8</v>
      </c>
      <c r="C109" s="78">
        <v>10</v>
      </c>
      <c r="D109" s="97" t="s">
        <v>2213</v>
      </c>
      <c r="E109" s="79" t="s">
        <v>796</v>
      </c>
    </row>
    <row r="110" spans="1:5" ht="12.75">
      <c r="A110" s="58" t="s">
        <v>1729</v>
      </c>
      <c r="B110" s="78">
        <v>10</v>
      </c>
      <c r="C110" s="78">
        <v>12</v>
      </c>
      <c r="D110" s="97" t="s">
        <v>2214</v>
      </c>
      <c r="E110" s="79" t="s">
        <v>796</v>
      </c>
    </row>
    <row r="111" spans="1:5" ht="12.75">
      <c r="A111" s="58" t="s">
        <v>1729</v>
      </c>
      <c r="B111" s="78">
        <v>12</v>
      </c>
      <c r="C111" s="78">
        <v>14</v>
      </c>
      <c r="D111" s="97" t="s">
        <v>2215</v>
      </c>
      <c r="E111" s="79" t="s">
        <v>796</v>
      </c>
    </row>
    <row r="112" spans="1:5" ht="12.75">
      <c r="A112" s="58" t="s">
        <v>1729</v>
      </c>
      <c r="B112" s="78">
        <v>14</v>
      </c>
      <c r="C112" s="78">
        <v>34</v>
      </c>
      <c r="D112" s="97" t="s">
        <v>2216</v>
      </c>
      <c r="E112" s="79" t="s">
        <v>796</v>
      </c>
    </row>
    <row r="113" spans="1:4" ht="12.75">
      <c r="A113" s="58" t="s">
        <v>1729</v>
      </c>
      <c r="B113" s="78">
        <v>16</v>
      </c>
      <c r="C113" s="78"/>
      <c r="D113" s="97" t="s">
        <v>2229</v>
      </c>
    </row>
    <row r="114" spans="1:4" ht="12.75">
      <c r="A114" s="58" t="s">
        <v>1729</v>
      </c>
      <c r="B114" s="78">
        <v>18</v>
      </c>
      <c r="C114" s="78"/>
      <c r="D114" s="97" t="s">
        <v>1999</v>
      </c>
    </row>
    <row r="115" spans="1:4" ht="12.75">
      <c r="A115" s="58" t="s">
        <v>1729</v>
      </c>
      <c r="B115" s="78">
        <v>30</v>
      </c>
      <c r="C115" s="78"/>
      <c r="D115" s="97" t="s">
        <v>2230</v>
      </c>
    </row>
    <row r="116" spans="1:4" ht="12.75">
      <c r="A116" s="58" t="s">
        <v>1729</v>
      </c>
      <c r="B116" s="78">
        <v>32</v>
      </c>
      <c r="C116" s="78"/>
      <c r="D116" s="97" t="s">
        <v>1998</v>
      </c>
    </row>
    <row r="117" spans="1:5" ht="12.75">
      <c r="A117" s="58" t="s">
        <v>1729</v>
      </c>
      <c r="B117" s="78">
        <v>34</v>
      </c>
      <c r="C117" s="78">
        <v>36</v>
      </c>
      <c r="D117" s="97" t="s">
        <v>2217</v>
      </c>
      <c r="E117" s="79" t="s">
        <v>784</v>
      </c>
    </row>
    <row r="118" spans="1:5" ht="12.75">
      <c r="A118" s="58" t="s">
        <v>1729</v>
      </c>
      <c r="B118" s="78">
        <v>36</v>
      </c>
      <c r="C118" s="78">
        <v>42</v>
      </c>
      <c r="D118" s="97" t="s">
        <v>2218</v>
      </c>
      <c r="E118" s="79" t="s">
        <v>796</v>
      </c>
    </row>
    <row r="119" spans="1:4" ht="12.75">
      <c r="A119" s="58" t="s">
        <v>1729</v>
      </c>
      <c r="B119" s="78">
        <v>38</v>
      </c>
      <c r="C119" s="78"/>
      <c r="D119" s="97" t="s">
        <v>2080</v>
      </c>
    </row>
    <row r="120" spans="1:4" ht="12.75">
      <c r="A120" s="58" t="s">
        <v>1729</v>
      </c>
      <c r="B120" s="78">
        <v>40</v>
      </c>
      <c r="C120" s="78"/>
      <c r="D120" s="97" t="s">
        <v>2231</v>
      </c>
    </row>
    <row r="121" spans="1:5" ht="12.75">
      <c r="A121" s="58" t="s">
        <v>1729</v>
      </c>
      <c r="B121" s="78">
        <v>42</v>
      </c>
      <c r="C121" s="78">
        <v>44</v>
      </c>
      <c r="D121" s="97" t="s">
        <v>2219</v>
      </c>
      <c r="E121" s="79" t="s">
        <v>784</v>
      </c>
    </row>
    <row r="122" spans="1:5" ht="12.75">
      <c r="A122" s="58" t="s">
        <v>1729</v>
      </c>
      <c r="B122" s="78">
        <v>44</v>
      </c>
      <c r="C122" s="78">
        <v>48</v>
      </c>
      <c r="D122" s="97" t="s">
        <v>2220</v>
      </c>
      <c r="E122" s="79" t="s">
        <v>796</v>
      </c>
    </row>
    <row r="123" spans="1:4" ht="12.75">
      <c r="A123" s="58" t="s">
        <v>1729</v>
      </c>
      <c r="B123" s="78">
        <v>46</v>
      </c>
      <c r="C123" s="78"/>
      <c r="D123" s="97" t="s">
        <v>2232</v>
      </c>
    </row>
    <row r="124" spans="1:5" ht="12.75">
      <c r="A124" s="58" t="s">
        <v>1729</v>
      </c>
      <c r="B124" s="78">
        <v>48</v>
      </c>
      <c r="C124" s="78">
        <v>50</v>
      </c>
      <c r="D124" s="97" t="s">
        <v>2221</v>
      </c>
      <c r="E124" s="79" t="s">
        <v>796</v>
      </c>
    </row>
    <row r="125" spans="1:5" ht="12.75">
      <c r="A125" s="58" t="s">
        <v>1729</v>
      </c>
      <c r="B125" s="78">
        <v>50</v>
      </c>
      <c r="C125" s="78">
        <v>52</v>
      </c>
      <c r="D125" s="97" t="s">
        <v>2222</v>
      </c>
      <c r="E125" s="79" t="s">
        <v>796</v>
      </c>
    </row>
    <row r="126" spans="1:5" ht="12.75">
      <c r="A126" s="58" t="s">
        <v>1729</v>
      </c>
      <c r="B126" s="78">
        <v>52</v>
      </c>
      <c r="C126" s="78">
        <v>54</v>
      </c>
      <c r="D126" s="97" t="s">
        <v>2223</v>
      </c>
      <c r="E126" s="79" t="s">
        <v>784</v>
      </c>
    </row>
    <row r="127" spans="1:5" ht="12.75">
      <c r="A127" s="58" t="s">
        <v>1729</v>
      </c>
      <c r="B127" s="78">
        <v>54</v>
      </c>
      <c r="C127" s="78">
        <v>60</v>
      </c>
      <c r="D127" s="97" t="s">
        <v>2224</v>
      </c>
      <c r="E127" s="79" t="s">
        <v>796</v>
      </c>
    </row>
    <row r="128" spans="1:4" ht="12.75">
      <c r="A128" s="58" t="s">
        <v>1729</v>
      </c>
      <c r="B128" s="78">
        <v>56</v>
      </c>
      <c r="C128" s="78"/>
      <c r="D128" s="97" t="s">
        <v>2015</v>
      </c>
    </row>
    <row r="129" spans="1:5" ht="12.75">
      <c r="A129" s="58" t="s">
        <v>1729</v>
      </c>
      <c r="B129" s="78">
        <v>60</v>
      </c>
      <c r="C129" s="78">
        <v>62</v>
      </c>
      <c r="D129" s="97" t="s">
        <v>2225</v>
      </c>
      <c r="E129" s="79" t="s">
        <v>796</v>
      </c>
    </row>
    <row r="130" spans="1:5" ht="12.75">
      <c r="A130" s="58" t="s">
        <v>1729</v>
      </c>
      <c r="B130" s="78">
        <v>62</v>
      </c>
      <c r="C130" s="78">
        <v>68</v>
      </c>
      <c r="D130" s="97" t="s">
        <v>2224</v>
      </c>
      <c r="E130" s="79" t="s">
        <v>796</v>
      </c>
    </row>
    <row r="131" spans="1:4" ht="12.75">
      <c r="A131" s="58" t="s">
        <v>1729</v>
      </c>
      <c r="B131" s="78">
        <v>64</v>
      </c>
      <c r="C131" s="78"/>
      <c r="D131" s="97" t="s">
        <v>2233</v>
      </c>
    </row>
    <row r="132" spans="1:4" ht="12.75">
      <c r="A132" s="58" t="s">
        <v>1729</v>
      </c>
      <c r="B132" s="78">
        <v>66</v>
      </c>
      <c r="C132" s="78"/>
      <c r="D132" s="97" t="s">
        <v>2015</v>
      </c>
    </row>
    <row r="133" spans="1:5" ht="12.75">
      <c r="A133" s="58" t="s">
        <v>1729</v>
      </c>
      <c r="B133" s="78">
        <v>68</v>
      </c>
      <c r="C133" s="78">
        <v>72</v>
      </c>
      <c r="D133" s="97" t="s">
        <v>2226</v>
      </c>
      <c r="E133" s="79" t="s">
        <v>796</v>
      </c>
    </row>
    <row r="134" spans="1:5" ht="12.75">
      <c r="A134" s="58" t="s">
        <v>1729</v>
      </c>
      <c r="B134" s="78">
        <v>72</v>
      </c>
      <c r="C134" s="78">
        <v>84</v>
      </c>
      <c r="D134" s="97" t="s">
        <v>2220</v>
      </c>
      <c r="E134" s="79" t="s">
        <v>796</v>
      </c>
    </row>
    <row r="135" spans="1:4" ht="12.75">
      <c r="A135" s="58" t="s">
        <v>1729</v>
      </c>
      <c r="B135" s="78">
        <v>76</v>
      </c>
      <c r="C135" s="78"/>
      <c r="D135" s="97" t="s">
        <v>1999</v>
      </c>
    </row>
    <row r="136" spans="1:4" ht="12.75">
      <c r="A136" s="58" t="s">
        <v>1729</v>
      </c>
      <c r="B136" s="78">
        <v>82</v>
      </c>
      <c r="C136" s="78"/>
      <c r="D136" s="97" t="s">
        <v>2234</v>
      </c>
    </row>
    <row r="137" spans="1:5" ht="12.75">
      <c r="A137" s="58" t="s">
        <v>1729</v>
      </c>
      <c r="B137" s="78">
        <v>84</v>
      </c>
      <c r="C137" s="78">
        <v>86</v>
      </c>
      <c r="D137" s="97" t="s">
        <v>2227</v>
      </c>
      <c r="E137" s="79" t="s">
        <v>796</v>
      </c>
    </row>
    <row r="138" spans="1:5" ht="12.75">
      <c r="A138" s="58" t="s">
        <v>1729</v>
      </c>
      <c r="B138" s="78">
        <v>86</v>
      </c>
      <c r="C138" s="109">
        <v>92</v>
      </c>
      <c r="D138" s="97" t="s">
        <v>2228</v>
      </c>
      <c r="E138" s="79" t="s">
        <v>796</v>
      </c>
    </row>
    <row r="139" spans="2:4" ht="12.75">
      <c r="B139" s="78">
        <v>88</v>
      </c>
      <c r="C139" s="109"/>
      <c r="D139" s="97" t="s">
        <v>2235</v>
      </c>
    </row>
    <row r="140" spans="1:4" ht="12.75">
      <c r="A140" s="58" t="s">
        <v>1729</v>
      </c>
      <c r="B140" s="78">
        <v>90</v>
      </c>
      <c r="C140" s="109"/>
      <c r="D140" s="97" t="s">
        <v>2015</v>
      </c>
    </row>
    <row r="141" spans="1:5" ht="12.75">
      <c r="A141" s="58" t="s">
        <v>1729</v>
      </c>
      <c r="B141" s="78">
        <v>92</v>
      </c>
      <c r="C141" s="109">
        <v>98</v>
      </c>
      <c r="D141" s="97" t="s">
        <v>2220</v>
      </c>
      <c r="E141" s="79" t="s">
        <v>796</v>
      </c>
    </row>
    <row r="142" spans="1:4" ht="12.75">
      <c r="A142" s="58" t="s">
        <v>1729</v>
      </c>
      <c r="B142" s="78">
        <v>96</v>
      </c>
      <c r="C142" s="109"/>
      <c r="D142" s="97" t="s">
        <v>1999</v>
      </c>
    </row>
    <row r="143" spans="1:5" ht="12.75">
      <c r="A143" s="58" t="s">
        <v>1729</v>
      </c>
      <c r="B143" s="78">
        <v>98</v>
      </c>
      <c r="C143" s="109">
        <v>100</v>
      </c>
      <c r="D143" s="97" t="s">
        <v>2220</v>
      </c>
      <c r="E143" s="79" t="s">
        <v>796</v>
      </c>
    </row>
    <row r="144" spans="1:5" ht="12.75">
      <c r="A144" s="58" t="s">
        <v>1732</v>
      </c>
      <c r="B144" s="78">
        <v>0</v>
      </c>
      <c r="C144" s="109">
        <v>1.5</v>
      </c>
      <c r="D144" s="97" t="s">
        <v>2236</v>
      </c>
      <c r="E144" s="79" t="s">
        <v>796</v>
      </c>
    </row>
    <row r="145" spans="1:5" ht="12.75">
      <c r="A145" s="58" t="s">
        <v>1732</v>
      </c>
      <c r="B145" s="78">
        <v>1.5</v>
      </c>
      <c r="C145" s="109">
        <v>2</v>
      </c>
      <c r="D145" s="97" t="s">
        <v>2237</v>
      </c>
      <c r="E145" s="79" t="s">
        <v>798</v>
      </c>
    </row>
    <row r="146" spans="1:5" ht="12.75">
      <c r="A146" s="58" t="s">
        <v>1732</v>
      </c>
      <c r="B146" s="78">
        <v>2</v>
      </c>
      <c r="C146" s="109">
        <v>4</v>
      </c>
      <c r="D146" s="97" t="s">
        <v>2238</v>
      </c>
      <c r="E146" s="79" t="s">
        <v>784</v>
      </c>
    </row>
    <row r="147" spans="1:5" ht="12.75">
      <c r="A147" s="58" t="s">
        <v>1732</v>
      </c>
      <c r="B147" s="78">
        <v>4</v>
      </c>
      <c r="C147" s="109">
        <v>6</v>
      </c>
      <c r="D147" s="97" t="s">
        <v>2239</v>
      </c>
      <c r="E147" s="79" t="s">
        <v>798</v>
      </c>
    </row>
    <row r="148" spans="1:5" ht="12.75">
      <c r="A148" s="58" t="s">
        <v>1732</v>
      </c>
      <c r="B148" s="78">
        <v>6</v>
      </c>
      <c r="C148" s="109">
        <v>8</v>
      </c>
      <c r="D148" s="97" t="s">
        <v>2240</v>
      </c>
      <c r="E148" s="79" t="s">
        <v>798</v>
      </c>
    </row>
    <row r="149" spans="1:5" ht="12.75">
      <c r="A149" s="58" t="s">
        <v>1732</v>
      </c>
      <c r="B149" s="78">
        <v>8</v>
      </c>
      <c r="C149" s="60">
        <v>10</v>
      </c>
      <c r="D149" s="97" t="s">
        <v>2241</v>
      </c>
      <c r="E149" s="79" t="s">
        <v>798</v>
      </c>
    </row>
    <row r="150" spans="1:5" ht="12.75">
      <c r="A150" s="58" t="s">
        <v>1732</v>
      </c>
      <c r="B150" s="78">
        <v>10</v>
      </c>
      <c r="C150" s="60">
        <v>12</v>
      </c>
      <c r="D150" s="97" t="s">
        <v>2242</v>
      </c>
      <c r="E150" s="79" t="s">
        <v>798</v>
      </c>
    </row>
    <row r="151" spans="1:5" ht="12.75">
      <c r="A151" s="58" t="s">
        <v>1732</v>
      </c>
      <c r="B151" s="78">
        <v>12</v>
      </c>
      <c r="C151" s="60">
        <v>14</v>
      </c>
      <c r="D151" s="79" t="s">
        <v>2241</v>
      </c>
      <c r="E151" s="79" t="s">
        <v>798</v>
      </c>
    </row>
    <row r="152" spans="1:5" ht="12.75">
      <c r="A152" s="58" t="s">
        <v>1732</v>
      </c>
      <c r="B152" s="78">
        <v>14</v>
      </c>
      <c r="C152" s="60">
        <v>16</v>
      </c>
      <c r="D152" s="79" t="s">
        <v>2243</v>
      </c>
      <c r="E152" s="79" t="s">
        <v>798</v>
      </c>
    </row>
    <row r="153" spans="1:5" ht="12.75">
      <c r="A153" s="58" t="s">
        <v>1732</v>
      </c>
      <c r="B153" s="78">
        <v>16</v>
      </c>
      <c r="C153" s="60">
        <v>23</v>
      </c>
      <c r="D153" s="79" t="s">
        <v>2244</v>
      </c>
      <c r="E153" s="79" t="s">
        <v>643</v>
      </c>
    </row>
    <row r="154" spans="1:5" ht="12.75">
      <c r="A154" s="58" t="s">
        <v>1732</v>
      </c>
      <c r="B154" s="78">
        <v>23</v>
      </c>
      <c r="C154" s="60">
        <v>30</v>
      </c>
      <c r="D154" s="79" t="s">
        <v>2245</v>
      </c>
      <c r="E154" s="79" t="s">
        <v>784</v>
      </c>
    </row>
    <row r="155" spans="1:4" ht="12.75">
      <c r="A155" s="58" t="s">
        <v>1732</v>
      </c>
      <c r="B155" s="78">
        <v>24</v>
      </c>
      <c r="D155" s="79" t="s">
        <v>2015</v>
      </c>
    </row>
    <row r="156" spans="1:4" ht="12.75">
      <c r="A156" s="58" t="s">
        <v>1732</v>
      </c>
      <c r="B156" s="78">
        <v>26</v>
      </c>
      <c r="D156" s="79" t="s">
        <v>2263</v>
      </c>
    </row>
    <row r="157" spans="1:4" ht="12.75">
      <c r="A157" s="58" t="s">
        <v>1732</v>
      </c>
      <c r="B157" s="78">
        <v>28</v>
      </c>
      <c r="D157" s="79" t="s">
        <v>1998</v>
      </c>
    </row>
    <row r="158" spans="1:5" ht="12.75">
      <c r="A158" s="58" t="s">
        <v>1732</v>
      </c>
      <c r="B158" s="78">
        <v>30</v>
      </c>
      <c r="C158" s="60">
        <v>33</v>
      </c>
      <c r="D158" s="79" t="s">
        <v>2246</v>
      </c>
      <c r="E158" s="79" t="s">
        <v>796</v>
      </c>
    </row>
    <row r="159" spans="1:4" ht="12.75">
      <c r="A159" s="58" t="s">
        <v>1732</v>
      </c>
      <c r="B159" s="78">
        <v>32</v>
      </c>
      <c r="D159" s="79" t="s">
        <v>1999</v>
      </c>
    </row>
    <row r="160" spans="1:5" ht="12.75">
      <c r="A160" s="58" t="s">
        <v>1732</v>
      </c>
      <c r="B160" s="78">
        <v>33</v>
      </c>
      <c r="C160" s="60">
        <v>34</v>
      </c>
      <c r="D160" s="79" t="s">
        <v>2247</v>
      </c>
      <c r="E160" s="79" t="s">
        <v>643</v>
      </c>
    </row>
    <row r="161" spans="1:5" ht="12.75">
      <c r="A161" s="58" t="s">
        <v>1732</v>
      </c>
      <c r="B161" s="78">
        <v>34</v>
      </c>
      <c r="C161" s="60">
        <v>36</v>
      </c>
      <c r="D161" s="79" t="s">
        <v>2248</v>
      </c>
      <c r="E161" s="79" t="s">
        <v>798</v>
      </c>
    </row>
    <row r="162" spans="1:5" ht="12.75">
      <c r="A162" s="58" t="s">
        <v>1732</v>
      </c>
      <c r="B162" s="78">
        <v>36</v>
      </c>
      <c r="C162" s="60">
        <v>46</v>
      </c>
      <c r="D162" s="79" t="s">
        <v>2249</v>
      </c>
      <c r="E162" s="79" t="s">
        <v>796</v>
      </c>
    </row>
    <row r="163" spans="1:4" ht="12.75">
      <c r="A163" s="58" t="s">
        <v>1732</v>
      </c>
      <c r="B163" s="78">
        <v>38</v>
      </c>
      <c r="D163" s="79" t="s">
        <v>2015</v>
      </c>
    </row>
    <row r="164" spans="1:4" ht="12.75">
      <c r="A164" s="58" t="s">
        <v>1732</v>
      </c>
      <c r="B164" s="78">
        <v>42</v>
      </c>
      <c r="D164" s="79" t="s">
        <v>2264</v>
      </c>
    </row>
    <row r="165" spans="1:5" ht="12.75">
      <c r="A165" s="58" t="s">
        <v>1732</v>
      </c>
      <c r="B165" s="78">
        <v>46</v>
      </c>
      <c r="C165" s="60">
        <v>48</v>
      </c>
      <c r="D165" s="79" t="s">
        <v>2250</v>
      </c>
      <c r="E165" s="79" t="s">
        <v>796</v>
      </c>
    </row>
    <row r="166" spans="1:5" ht="12.75">
      <c r="A166" s="58" t="s">
        <v>1732</v>
      </c>
      <c r="B166" s="78">
        <v>48</v>
      </c>
      <c r="C166" s="60">
        <v>56</v>
      </c>
      <c r="D166" s="79" t="s">
        <v>2251</v>
      </c>
      <c r="E166" s="79" t="s">
        <v>796</v>
      </c>
    </row>
    <row r="167" spans="1:4" ht="12.75">
      <c r="A167" s="58" t="s">
        <v>1732</v>
      </c>
      <c r="B167" s="78">
        <v>50</v>
      </c>
      <c r="D167" s="79" t="s">
        <v>2034</v>
      </c>
    </row>
    <row r="168" spans="1:4" ht="12.75">
      <c r="A168" s="58" t="s">
        <v>1732</v>
      </c>
      <c r="B168" s="78">
        <v>54</v>
      </c>
      <c r="D168" s="79" t="s">
        <v>1998</v>
      </c>
    </row>
    <row r="169" spans="1:5" ht="12.75">
      <c r="A169" s="58" t="s">
        <v>1732</v>
      </c>
      <c r="B169" s="78">
        <v>56</v>
      </c>
      <c r="C169" s="60">
        <v>58</v>
      </c>
      <c r="D169" s="79" t="s">
        <v>2252</v>
      </c>
      <c r="E169" s="79" t="s">
        <v>798</v>
      </c>
    </row>
    <row r="170" spans="1:4" ht="12.75">
      <c r="A170" s="58" t="s">
        <v>1732</v>
      </c>
      <c r="B170" s="78">
        <v>57</v>
      </c>
      <c r="D170" s="79" t="s">
        <v>2011</v>
      </c>
    </row>
    <row r="171" spans="1:5" ht="12.75">
      <c r="A171" s="58" t="s">
        <v>1732</v>
      </c>
      <c r="B171" s="78">
        <v>58</v>
      </c>
      <c r="C171" s="60">
        <v>60</v>
      </c>
      <c r="D171" s="79" t="s">
        <v>2253</v>
      </c>
      <c r="E171" s="79" t="s">
        <v>796</v>
      </c>
    </row>
    <row r="172" spans="1:5" ht="12.75">
      <c r="A172" s="58" t="s">
        <v>1732</v>
      </c>
      <c r="B172" s="78">
        <v>60</v>
      </c>
      <c r="C172" s="60">
        <v>66</v>
      </c>
      <c r="D172" s="79" t="s">
        <v>2254</v>
      </c>
      <c r="E172" s="79" t="s">
        <v>796</v>
      </c>
    </row>
    <row r="173" spans="1:4" ht="12.75">
      <c r="A173" s="58" t="s">
        <v>1732</v>
      </c>
      <c r="B173" s="78">
        <v>62</v>
      </c>
      <c r="D173" s="79" t="s">
        <v>2265</v>
      </c>
    </row>
    <row r="174" spans="1:5" ht="12.75">
      <c r="A174" s="58" t="s">
        <v>1732</v>
      </c>
      <c r="B174" s="78">
        <v>66</v>
      </c>
      <c r="C174" s="60">
        <v>70</v>
      </c>
      <c r="D174" s="79" t="s">
        <v>2255</v>
      </c>
      <c r="E174" s="79" t="s">
        <v>798</v>
      </c>
    </row>
    <row r="175" spans="1:5" ht="12.75">
      <c r="A175" s="58" t="s">
        <v>1732</v>
      </c>
      <c r="B175" s="78">
        <v>70</v>
      </c>
      <c r="C175" s="60">
        <v>72</v>
      </c>
      <c r="D175" s="79" t="s">
        <v>2256</v>
      </c>
      <c r="E175" s="79" t="s">
        <v>798</v>
      </c>
    </row>
    <row r="176" spans="1:5" ht="12.75">
      <c r="A176" s="58" t="s">
        <v>1732</v>
      </c>
      <c r="B176" s="78">
        <v>72</v>
      </c>
      <c r="C176" s="60">
        <v>80</v>
      </c>
      <c r="D176" s="79" t="s">
        <v>2257</v>
      </c>
      <c r="E176" s="79" t="s">
        <v>798</v>
      </c>
    </row>
    <row r="177" spans="1:4" ht="12.75">
      <c r="A177" s="58" t="s">
        <v>1732</v>
      </c>
      <c r="B177" s="78">
        <v>74</v>
      </c>
      <c r="D177" s="79" t="s">
        <v>2266</v>
      </c>
    </row>
    <row r="178" spans="1:4" ht="12.75">
      <c r="A178" s="58" t="s">
        <v>1732</v>
      </c>
      <c r="B178" s="78">
        <v>76</v>
      </c>
      <c r="D178" s="79" t="s">
        <v>2267</v>
      </c>
    </row>
    <row r="179" spans="1:5" ht="12.75">
      <c r="A179" s="58" t="s">
        <v>1732</v>
      </c>
      <c r="B179" s="78">
        <v>80</v>
      </c>
      <c r="C179" s="60">
        <v>88</v>
      </c>
      <c r="D179" s="79" t="s">
        <v>2258</v>
      </c>
      <c r="E179" s="79" t="s">
        <v>796</v>
      </c>
    </row>
    <row r="180" spans="1:4" ht="12.75">
      <c r="A180" s="58" t="s">
        <v>1732</v>
      </c>
      <c r="B180" s="78">
        <v>82</v>
      </c>
      <c r="D180" s="79" t="s">
        <v>2259</v>
      </c>
    </row>
    <row r="181" spans="1:4" ht="12.75">
      <c r="A181" s="58" t="s">
        <v>1732</v>
      </c>
      <c r="B181" s="78">
        <v>84</v>
      </c>
      <c r="D181" s="79" t="s">
        <v>2260</v>
      </c>
    </row>
    <row r="182" spans="1:4" ht="12.75">
      <c r="A182" s="58" t="s">
        <v>1732</v>
      </c>
      <c r="B182" s="78">
        <v>86</v>
      </c>
      <c r="D182" s="79" t="s">
        <v>2268</v>
      </c>
    </row>
    <row r="183" spans="1:5" ht="12.75">
      <c r="A183" s="58" t="s">
        <v>1732</v>
      </c>
      <c r="B183" s="78">
        <v>88</v>
      </c>
      <c r="C183" s="60">
        <v>92</v>
      </c>
      <c r="D183" s="79" t="s">
        <v>2261</v>
      </c>
      <c r="E183" s="79" t="s">
        <v>796</v>
      </c>
    </row>
    <row r="184" spans="1:4" ht="12.75">
      <c r="A184" s="58" t="s">
        <v>1732</v>
      </c>
      <c r="B184" s="78">
        <v>90</v>
      </c>
      <c r="D184" s="79" t="s">
        <v>2269</v>
      </c>
    </row>
    <row r="185" spans="1:5" ht="12.75">
      <c r="A185" s="58" t="s">
        <v>1732</v>
      </c>
      <c r="B185" s="78">
        <v>92</v>
      </c>
      <c r="C185" s="60">
        <v>100</v>
      </c>
      <c r="D185" s="79" t="s">
        <v>2262</v>
      </c>
      <c r="E185" s="79" t="s">
        <v>796</v>
      </c>
    </row>
    <row r="186" spans="1:4" ht="12.75">
      <c r="A186" s="58" t="s">
        <v>1732</v>
      </c>
      <c r="B186" s="78">
        <v>96</v>
      </c>
      <c r="D186" s="79" t="s">
        <v>2270</v>
      </c>
    </row>
    <row r="187" spans="1:4" ht="12.75">
      <c r="A187" s="58" t="s">
        <v>1732</v>
      </c>
      <c r="B187" s="78">
        <v>98</v>
      </c>
      <c r="D187" s="79" t="s">
        <v>2015</v>
      </c>
    </row>
    <row r="188" spans="1:5" ht="12.75">
      <c r="A188" s="58" t="s">
        <v>1735</v>
      </c>
      <c r="B188" s="78">
        <v>0</v>
      </c>
      <c r="C188" s="60">
        <v>2</v>
      </c>
      <c r="D188" s="79" t="s">
        <v>2271</v>
      </c>
      <c r="E188" s="79" t="s">
        <v>784</v>
      </c>
    </row>
    <row r="189" spans="1:5" ht="12.75">
      <c r="A189" s="58" t="s">
        <v>1735</v>
      </c>
      <c r="B189" s="78">
        <v>2</v>
      </c>
      <c r="C189" s="60">
        <v>6</v>
      </c>
      <c r="D189" s="79" t="s">
        <v>2272</v>
      </c>
      <c r="E189" s="79" t="s">
        <v>796</v>
      </c>
    </row>
    <row r="190" spans="1:4" ht="12.75">
      <c r="A190" s="58" t="s">
        <v>1735</v>
      </c>
      <c r="B190" s="78">
        <v>4</v>
      </c>
      <c r="D190" s="79" t="s">
        <v>2290</v>
      </c>
    </row>
    <row r="191" spans="1:5" ht="12.75">
      <c r="A191" s="58" t="s">
        <v>1735</v>
      </c>
      <c r="B191" s="78">
        <v>6</v>
      </c>
      <c r="C191" s="60">
        <v>9</v>
      </c>
      <c r="D191" s="79" t="s">
        <v>2273</v>
      </c>
      <c r="E191" s="79" t="s">
        <v>796</v>
      </c>
    </row>
    <row r="192" spans="1:5" ht="12.75">
      <c r="A192" s="58" t="s">
        <v>1735</v>
      </c>
      <c r="B192" s="78">
        <v>9</v>
      </c>
      <c r="C192" s="60">
        <v>10</v>
      </c>
      <c r="D192" s="79" t="s">
        <v>2055</v>
      </c>
      <c r="E192" s="79" t="s">
        <v>798</v>
      </c>
    </row>
    <row r="193" spans="1:5" ht="12.75">
      <c r="A193" s="58" t="s">
        <v>1735</v>
      </c>
      <c r="B193" s="78">
        <v>10</v>
      </c>
      <c r="C193" s="60">
        <v>12</v>
      </c>
      <c r="D193" s="79" t="s">
        <v>2274</v>
      </c>
      <c r="E193" s="79" t="s">
        <v>784</v>
      </c>
    </row>
    <row r="194" spans="1:5" ht="12.75">
      <c r="A194" s="58" t="s">
        <v>1735</v>
      </c>
      <c r="B194" s="78">
        <v>12</v>
      </c>
      <c r="C194" s="60">
        <v>14</v>
      </c>
      <c r="D194" s="79" t="s">
        <v>2275</v>
      </c>
      <c r="E194" s="79" t="s">
        <v>798</v>
      </c>
    </row>
    <row r="195" spans="1:5" ht="12.75">
      <c r="A195" s="58" t="s">
        <v>1735</v>
      </c>
      <c r="B195" s="78">
        <v>14</v>
      </c>
      <c r="C195" s="60">
        <v>16</v>
      </c>
      <c r="D195" s="79" t="s">
        <v>2276</v>
      </c>
      <c r="E195" s="79" t="s">
        <v>739</v>
      </c>
    </row>
    <row r="196" spans="1:5" ht="12.75">
      <c r="A196" s="58" t="s">
        <v>1735</v>
      </c>
      <c r="B196" s="78">
        <v>16</v>
      </c>
      <c r="C196" s="60">
        <v>22</v>
      </c>
      <c r="D196" s="79" t="s">
        <v>2277</v>
      </c>
      <c r="E196" s="79" t="s">
        <v>784</v>
      </c>
    </row>
    <row r="197" spans="1:5" ht="12.75">
      <c r="A197" s="58" t="s">
        <v>1735</v>
      </c>
      <c r="B197" s="78">
        <v>22</v>
      </c>
      <c r="C197" s="60">
        <v>24</v>
      </c>
      <c r="D197" s="79" t="s">
        <v>2278</v>
      </c>
      <c r="E197" s="79" t="s">
        <v>796</v>
      </c>
    </row>
    <row r="198" spans="1:5" ht="12.75">
      <c r="A198" s="58" t="s">
        <v>1735</v>
      </c>
      <c r="B198" s="78">
        <v>24</v>
      </c>
      <c r="C198" s="60">
        <v>26</v>
      </c>
      <c r="D198" s="79" t="s">
        <v>2279</v>
      </c>
      <c r="E198" s="79" t="s">
        <v>796</v>
      </c>
    </row>
    <row r="199" spans="1:5" ht="12.75">
      <c r="A199" s="58" t="s">
        <v>1735</v>
      </c>
      <c r="B199" s="78">
        <v>26</v>
      </c>
      <c r="C199" s="60">
        <v>28</v>
      </c>
      <c r="D199" s="79" t="s">
        <v>2280</v>
      </c>
      <c r="E199" s="79" t="s">
        <v>784</v>
      </c>
    </row>
    <row r="200" spans="1:5" ht="12.75">
      <c r="A200" s="58" t="s">
        <v>1735</v>
      </c>
      <c r="B200" s="78">
        <v>28</v>
      </c>
      <c r="C200" s="60">
        <v>32</v>
      </c>
      <c r="D200" s="79" t="s">
        <v>2281</v>
      </c>
      <c r="E200" s="79" t="s">
        <v>796</v>
      </c>
    </row>
    <row r="201" spans="1:4" ht="12.75">
      <c r="A201" s="58" t="s">
        <v>1735</v>
      </c>
      <c r="B201" s="78">
        <v>30</v>
      </c>
      <c r="D201" s="79" t="s">
        <v>2291</v>
      </c>
    </row>
    <row r="202" spans="1:5" ht="12.75">
      <c r="A202" s="58" t="s">
        <v>1735</v>
      </c>
      <c r="B202" s="78">
        <v>32</v>
      </c>
      <c r="C202" s="60">
        <v>38</v>
      </c>
      <c r="D202" s="79" t="s">
        <v>2282</v>
      </c>
      <c r="E202" s="79" t="s">
        <v>784</v>
      </c>
    </row>
    <row r="203" spans="1:4" ht="12.75">
      <c r="A203" s="58" t="s">
        <v>1735</v>
      </c>
      <c r="B203" s="78">
        <v>34</v>
      </c>
      <c r="D203" s="79" t="s">
        <v>2292</v>
      </c>
    </row>
    <row r="204" spans="1:5" ht="12.75">
      <c r="A204" s="58" t="s">
        <v>1735</v>
      </c>
      <c r="B204" s="78">
        <v>38</v>
      </c>
      <c r="C204" s="60">
        <v>42</v>
      </c>
      <c r="D204" s="79" t="s">
        <v>2283</v>
      </c>
      <c r="E204" s="79" t="s">
        <v>796</v>
      </c>
    </row>
    <row r="205" spans="1:4" ht="12.75">
      <c r="A205" s="58" t="s">
        <v>1735</v>
      </c>
      <c r="B205" s="78">
        <v>40</v>
      </c>
      <c r="D205" s="79" t="s">
        <v>2015</v>
      </c>
    </row>
    <row r="206" spans="1:5" ht="12.75">
      <c r="A206" s="58" t="s">
        <v>1735</v>
      </c>
      <c r="B206" s="78">
        <v>42</v>
      </c>
      <c r="C206" s="60">
        <v>46</v>
      </c>
      <c r="D206" s="79" t="s">
        <v>2284</v>
      </c>
      <c r="E206" s="79" t="s">
        <v>796</v>
      </c>
    </row>
    <row r="207" spans="1:4" ht="12.75">
      <c r="A207" s="58" t="s">
        <v>1735</v>
      </c>
      <c r="B207" s="78">
        <v>44</v>
      </c>
      <c r="D207" s="79" t="s">
        <v>1998</v>
      </c>
    </row>
    <row r="208" spans="1:5" ht="12.75">
      <c r="A208" s="58" t="s">
        <v>1735</v>
      </c>
      <c r="B208" s="78">
        <v>46</v>
      </c>
      <c r="C208" s="60">
        <v>48</v>
      </c>
      <c r="D208" s="79" t="s">
        <v>2285</v>
      </c>
      <c r="E208" s="79" t="s">
        <v>796</v>
      </c>
    </row>
    <row r="209" spans="1:5" ht="12.75">
      <c r="A209" s="58" t="s">
        <v>1735</v>
      </c>
      <c r="B209" s="78">
        <v>48</v>
      </c>
      <c r="C209" s="60">
        <v>50</v>
      </c>
      <c r="D209" s="79" t="s">
        <v>2284</v>
      </c>
      <c r="E209" s="79" t="s">
        <v>796</v>
      </c>
    </row>
    <row r="210" spans="1:5" ht="12.75">
      <c r="A210" s="58" t="s">
        <v>1735</v>
      </c>
      <c r="B210" s="78">
        <v>50</v>
      </c>
      <c r="C210" s="60">
        <v>62</v>
      </c>
      <c r="D210" s="79" t="s">
        <v>2286</v>
      </c>
      <c r="E210" s="79" t="s">
        <v>796</v>
      </c>
    </row>
    <row r="211" spans="1:4" ht="12.75">
      <c r="A211" s="58" t="s">
        <v>1735</v>
      </c>
      <c r="B211" s="78">
        <v>52</v>
      </c>
      <c r="D211" s="79" t="s">
        <v>2015</v>
      </c>
    </row>
    <row r="212" spans="1:4" ht="12.75">
      <c r="A212" s="58" t="s">
        <v>1735</v>
      </c>
      <c r="B212" s="78">
        <v>54</v>
      </c>
      <c r="D212" s="79" t="s">
        <v>1998</v>
      </c>
    </row>
    <row r="213" spans="1:4" ht="12.75">
      <c r="A213" s="58" t="s">
        <v>1735</v>
      </c>
      <c r="B213" s="78">
        <v>56</v>
      </c>
      <c r="D213" s="79" t="s">
        <v>2293</v>
      </c>
    </row>
    <row r="214" spans="1:4" ht="12.75">
      <c r="A214" s="58" t="s">
        <v>1735</v>
      </c>
      <c r="B214" s="78">
        <v>60</v>
      </c>
      <c r="D214" s="79" t="s">
        <v>1998</v>
      </c>
    </row>
    <row r="215" spans="1:5" ht="12.75">
      <c r="A215" s="58" t="s">
        <v>1735</v>
      </c>
      <c r="B215" s="78">
        <v>62</v>
      </c>
      <c r="C215" s="60">
        <v>64</v>
      </c>
      <c r="D215" s="79" t="s">
        <v>2282</v>
      </c>
      <c r="E215" s="79" t="s">
        <v>784</v>
      </c>
    </row>
    <row r="216" spans="1:5" ht="12.75">
      <c r="A216" s="58" t="s">
        <v>1735</v>
      </c>
      <c r="B216" s="78">
        <v>64</v>
      </c>
      <c r="C216" s="60">
        <v>82</v>
      </c>
      <c r="D216" s="79" t="s">
        <v>2283</v>
      </c>
      <c r="E216" s="79" t="s">
        <v>796</v>
      </c>
    </row>
    <row r="217" spans="1:4" ht="12.75">
      <c r="A217" s="58" t="s">
        <v>1735</v>
      </c>
      <c r="B217" s="78">
        <v>68</v>
      </c>
      <c r="D217" s="79" t="s">
        <v>2015</v>
      </c>
    </row>
    <row r="218" spans="1:4" ht="12.75">
      <c r="A218" s="58" t="s">
        <v>1735</v>
      </c>
      <c r="B218" s="78">
        <v>70</v>
      </c>
      <c r="D218" s="79" t="s">
        <v>2294</v>
      </c>
    </row>
    <row r="219" spans="1:4" ht="12.75">
      <c r="A219" s="58" t="s">
        <v>1735</v>
      </c>
      <c r="B219" s="78">
        <v>78</v>
      </c>
      <c r="D219" s="79" t="s">
        <v>2064</v>
      </c>
    </row>
    <row r="220" spans="1:4" ht="12.75">
      <c r="A220" s="58" t="s">
        <v>1735</v>
      </c>
      <c r="B220" s="78">
        <v>80</v>
      </c>
      <c r="D220" s="79" t="s">
        <v>1999</v>
      </c>
    </row>
    <row r="221" spans="1:5" ht="12.75">
      <c r="A221" s="58" t="s">
        <v>1735</v>
      </c>
      <c r="B221" s="78">
        <v>82</v>
      </c>
      <c r="C221" s="60">
        <v>84</v>
      </c>
      <c r="D221" s="79" t="s">
        <v>2287</v>
      </c>
      <c r="E221" s="79" t="s">
        <v>784</v>
      </c>
    </row>
    <row r="222" spans="1:5" ht="12.75">
      <c r="A222" s="58" t="s">
        <v>1735</v>
      </c>
      <c r="B222" s="78">
        <v>84</v>
      </c>
      <c r="C222" s="60">
        <v>88</v>
      </c>
      <c r="D222" s="79" t="s">
        <v>2286</v>
      </c>
      <c r="E222" s="79" t="s">
        <v>796</v>
      </c>
    </row>
    <row r="223" spans="1:4" ht="12.75">
      <c r="A223" s="58" t="s">
        <v>1735</v>
      </c>
      <c r="B223" s="78">
        <v>86</v>
      </c>
      <c r="D223" s="79" t="s">
        <v>2015</v>
      </c>
    </row>
    <row r="224" spans="1:5" ht="12.75">
      <c r="A224" s="58" t="s">
        <v>1735</v>
      </c>
      <c r="B224" s="78">
        <v>88</v>
      </c>
      <c r="C224" s="60">
        <v>92</v>
      </c>
      <c r="D224" s="79" t="s">
        <v>2288</v>
      </c>
      <c r="E224" s="79" t="s">
        <v>796</v>
      </c>
    </row>
    <row r="225" spans="1:5" ht="12.75">
      <c r="A225" s="58" t="s">
        <v>1735</v>
      </c>
      <c r="B225" s="78">
        <v>92</v>
      </c>
      <c r="C225" s="60">
        <v>98</v>
      </c>
      <c r="D225" s="79" t="s">
        <v>2289</v>
      </c>
      <c r="E225" s="79" t="s">
        <v>796</v>
      </c>
    </row>
    <row r="226" spans="1:4" ht="12.75">
      <c r="A226" s="58" t="s">
        <v>1735</v>
      </c>
      <c r="B226" s="78">
        <v>94</v>
      </c>
      <c r="D226" s="79" t="s">
        <v>2015</v>
      </c>
    </row>
    <row r="227" spans="1:4" ht="12.75">
      <c r="A227" s="58" t="s">
        <v>1735</v>
      </c>
      <c r="B227" s="78">
        <v>96</v>
      </c>
      <c r="D227" s="79" t="s">
        <v>1998</v>
      </c>
    </row>
    <row r="228" spans="1:5" ht="12.75">
      <c r="A228" s="58" t="s">
        <v>1735</v>
      </c>
      <c r="B228" s="78">
        <v>98</v>
      </c>
      <c r="C228" s="60">
        <v>100</v>
      </c>
      <c r="D228" s="79" t="s">
        <v>2289</v>
      </c>
      <c r="E228" s="79" t="s">
        <v>796</v>
      </c>
    </row>
    <row r="229" spans="1:4" ht="12.75">
      <c r="A229" s="58" t="s">
        <v>1735</v>
      </c>
      <c r="B229" s="78">
        <v>99</v>
      </c>
      <c r="D229" s="79" t="s">
        <v>2015</v>
      </c>
    </row>
    <row r="230" spans="1:5" ht="12.75">
      <c r="A230" s="58" t="s">
        <v>1737</v>
      </c>
      <c r="B230" s="78">
        <v>0</v>
      </c>
      <c r="C230" s="60">
        <v>2</v>
      </c>
      <c r="D230" s="79" t="s">
        <v>2295</v>
      </c>
      <c r="E230" s="79" t="s">
        <v>798</v>
      </c>
    </row>
    <row r="231" spans="1:4" ht="12.75">
      <c r="A231" s="58" t="s">
        <v>1737</v>
      </c>
      <c r="B231" s="78">
        <v>1</v>
      </c>
      <c r="D231" s="79" t="s">
        <v>2094</v>
      </c>
    </row>
    <row r="232" spans="1:5" ht="12.75">
      <c r="A232" s="58" t="s">
        <v>1737</v>
      </c>
      <c r="B232" s="78">
        <v>2</v>
      </c>
      <c r="C232" s="60">
        <v>7</v>
      </c>
      <c r="D232" s="79" t="s">
        <v>2296</v>
      </c>
      <c r="E232" s="79" t="s">
        <v>796</v>
      </c>
    </row>
    <row r="233" spans="1:4" ht="12.75">
      <c r="A233" s="58" t="s">
        <v>1737</v>
      </c>
      <c r="B233" s="78">
        <v>4</v>
      </c>
      <c r="D233" s="79" t="s">
        <v>2033</v>
      </c>
    </row>
    <row r="234" spans="1:4" ht="12.75">
      <c r="A234" s="58" t="s">
        <v>1737</v>
      </c>
      <c r="B234" s="78">
        <v>6</v>
      </c>
      <c r="D234" s="79" t="s">
        <v>1998</v>
      </c>
    </row>
    <row r="235" spans="1:5" ht="12.75">
      <c r="A235" s="58" t="s">
        <v>1737</v>
      </c>
      <c r="B235" s="78">
        <v>7</v>
      </c>
      <c r="C235" s="60">
        <v>14</v>
      </c>
      <c r="D235" s="79" t="s">
        <v>2297</v>
      </c>
      <c r="E235" s="79" t="s">
        <v>798</v>
      </c>
    </row>
    <row r="236" spans="1:4" ht="12.75">
      <c r="A236" s="58" t="s">
        <v>1737</v>
      </c>
      <c r="B236" s="78">
        <v>12</v>
      </c>
      <c r="D236" s="79" t="s">
        <v>2319</v>
      </c>
    </row>
    <row r="237" spans="1:5" ht="12.75">
      <c r="A237" s="58" t="s">
        <v>1737</v>
      </c>
      <c r="B237" s="78">
        <v>14</v>
      </c>
      <c r="C237" s="60">
        <v>24</v>
      </c>
      <c r="D237" s="79" t="s">
        <v>2298</v>
      </c>
      <c r="E237" s="79" t="s">
        <v>796</v>
      </c>
    </row>
    <row r="238" spans="1:4" ht="12.75">
      <c r="A238" s="58" t="s">
        <v>1737</v>
      </c>
      <c r="B238" s="78">
        <v>16</v>
      </c>
      <c r="D238" s="79" t="s">
        <v>2320</v>
      </c>
    </row>
    <row r="239" spans="1:4" ht="12.75">
      <c r="A239" s="58" t="s">
        <v>1737</v>
      </c>
      <c r="B239" s="78">
        <v>20</v>
      </c>
      <c r="D239" s="79" t="s">
        <v>2015</v>
      </c>
    </row>
    <row r="240" spans="1:4" ht="12.75">
      <c r="A240" s="58" t="s">
        <v>1737</v>
      </c>
      <c r="B240" s="78">
        <v>23.5</v>
      </c>
      <c r="D240" s="79" t="s">
        <v>2321</v>
      </c>
    </row>
    <row r="241" spans="1:5" ht="12.75">
      <c r="A241" s="58" t="s">
        <v>1737</v>
      </c>
      <c r="B241" s="78">
        <v>24</v>
      </c>
      <c r="C241" s="60">
        <v>26</v>
      </c>
      <c r="D241" s="79" t="s">
        <v>2299</v>
      </c>
      <c r="E241" s="79" t="s">
        <v>796</v>
      </c>
    </row>
    <row r="242" spans="1:5" ht="12.75">
      <c r="A242" s="58" t="s">
        <v>1737</v>
      </c>
      <c r="B242" s="78">
        <v>26</v>
      </c>
      <c r="C242" s="60">
        <v>28</v>
      </c>
      <c r="D242" s="79" t="s">
        <v>2300</v>
      </c>
      <c r="E242" s="79" t="s">
        <v>796</v>
      </c>
    </row>
    <row r="243" spans="1:5" ht="12.75">
      <c r="A243" s="58" t="s">
        <v>1737</v>
      </c>
      <c r="B243" s="78">
        <v>28</v>
      </c>
      <c r="C243" s="60">
        <v>30</v>
      </c>
      <c r="D243" s="79" t="s">
        <v>2301</v>
      </c>
      <c r="E243" s="79" t="s">
        <v>796</v>
      </c>
    </row>
    <row r="244" spans="1:5" ht="12.75">
      <c r="A244" s="58" t="s">
        <v>1737</v>
      </c>
      <c r="B244" s="78">
        <v>30</v>
      </c>
      <c r="C244" s="60">
        <v>32</v>
      </c>
      <c r="D244" s="79" t="s">
        <v>2302</v>
      </c>
      <c r="E244" s="79" t="s">
        <v>784</v>
      </c>
    </row>
    <row r="245" spans="1:5" ht="12.75">
      <c r="A245" s="58" t="s">
        <v>1737</v>
      </c>
      <c r="B245" s="78">
        <v>32</v>
      </c>
      <c r="C245" s="60">
        <v>34</v>
      </c>
      <c r="D245" s="79" t="s">
        <v>2303</v>
      </c>
      <c r="E245" s="79" t="s">
        <v>796</v>
      </c>
    </row>
    <row r="246" spans="1:5" ht="12.75">
      <c r="A246" s="58" t="s">
        <v>1737</v>
      </c>
      <c r="B246" s="78">
        <v>34</v>
      </c>
      <c r="C246" s="60">
        <v>36</v>
      </c>
      <c r="D246" s="79" t="s">
        <v>2304</v>
      </c>
      <c r="E246" s="79" t="s">
        <v>739</v>
      </c>
    </row>
    <row r="247" spans="1:5" ht="12.75">
      <c r="A247" s="58" t="s">
        <v>1737</v>
      </c>
      <c r="B247" s="78">
        <v>36</v>
      </c>
      <c r="C247" s="60">
        <v>38</v>
      </c>
      <c r="D247" s="79" t="s">
        <v>2305</v>
      </c>
      <c r="E247" s="79" t="s">
        <v>796</v>
      </c>
    </row>
    <row r="248" spans="1:5" ht="12.75">
      <c r="A248" s="58" t="s">
        <v>1737</v>
      </c>
      <c r="B248" s="78">
        <v>38</v>
      </c>
      <c r="C248" s="60">
        <v>40</v>
      </c>
      <c r="D248" s="79" t="s">
        <v>2306</v>
      </c>
      <c r="E248" s="79" t="s">
        <v>784</v>
      </c>
    </row>
    <row r="249" spans="1:5" ht="12.75">
      <c r="A249" s="58" t="s">
        <v>1737</v>
      </c>
      <c r="B249" s="78">
        <v>40</v>
      </c>
      <c r="C249" s="60">
        <v>46</v>
      </c>
      <c r="D249" s="79" t="s">
        <v>2307</v>
      </c>
      <c r="E249" s="79" t="s">
        <v>796</v>
      </c>
    </row>
    <row r="250" spans="1:4" ht="12.75">
      <c r="A250" s="58" t="s">
        <v>1737</v>
      </c>
      <c r="B250" s="78">
        <v>44</v>
      </c>
      <c r="D250" s="79" t="s">
        <v>2308</v>
      </c>
    </row>
    <row r="251" spans="1:5" ht="12.75">
      <c r="A251" s="58" t="s">
        <v>1737</v>
      </c>
      <c r="B251" s="78">
        <v>46</v>
      </c>
      <c r="C251" s="60">
        <v>50</v>
      </c>
      <c r="D251" s="79" t="s">
        <v>2309</v>
      </c>
      <c r="E251" s="79" t="s">
        <v>798</v>
      </c>
    </row>
    <row r="252" spans="1:4" ht="12.75">
      <c r="A252" s="58" t="s">
        <v>1737</v>
      </c>
      <c r="B252" s="78">
        <v>48</v>
      </c>
      <c r="D252" s="79" t="s">
        <v>2033</v>
      </c>
    </row>
    <row r="253" spans="1:5" ht="12.75">
      <c r="A253" s="58" t="s">
        <v>1737</v>
      </c>
      <c r="B253" s="78">
        <v>50</v>
      </c>
      <c r="C253" s="60">
        <v>52</v>
      </c>
      <c r="D253" s="79" t="s">
        <v>2310</v>
      </c>
      <c r="E253" s="79" t="s">
        <v>788</v>
      </c>
    </row>
    <row r="254" spans="1:5" ht="12.75">
      <c r="A254" s="58" t="s">
        <v>1737</v>
      </c>
      <c r="B254" s="78">
        <v>52</v>
      </c>
      <c r="C254" s="60">
        <v>56</v>
      </c>
      <c r="D254" s="79" t="s">
        <v>2311</v>
      </c>
      <c r="E254" s="79" t="s">
        <v>798</v>
      </c>
    </row>
    <row r="255" spans="1:4" ht="12.75">
      <c r="A255" s="58" t="s">
        <v>1737</v>
      </c>
      <c r="B255" s="78">
        <v>54</v>
      </c>
      <c r="D255" s="79" t="s">
        <v>1998</v>
      </c>
    </row>
    <row r="256" spans="1:5" ht="12.75">
      <c r="A256" s="58" t="s">
        <v>1737</v>
      </c>
      <c r="B256" s="78">
        <v>56</v>
      </c>
      <c r="C256" s="60">
        <v>68</v>
      </c>
      <c r="D256" s="79" t="s">
        <v>2312</v>
      </c>
      <c r="E256" s="79" t="s">
        <v>796</v>
      </c>
    </row>
    <row r="257" spans="1:4" ht="12.75">
      <c r="A257" s="58" t="s">
        <v>1737</v>
      </c>
      <c r="B257" s="78">
        <v>58</v>
      </c>
      <c r="D257" s="79" t="s">
        <v>2322</v>
      </c>
    </row>
    <row r="258" spans="1:4" ht="12.75">
      <c r="A258" s="58" t="s">
        <v>1737</v>
      </c>
      <c r="B258" s="78">
        <v>60</v>
      </c>
      <c r="D258" s="79" t="s">
        <v>2323</v>
      </c>
    </row>
    <row r="259" spans="1:4" ht="12.75">
      <c r="A259" s="58" t="s">
        <v>1737</v>
      </c>
      <c r="B259" s="78">
        <v>62</v>
      </c>
      <c r="D259" s="79" t="s">
        <v>1998</v>
      </c>
    </row>
    <row r="260" spans="1:4" ht="12.75">
      <c r="A260" s="58" t="s">
        <v>1737</v>
      </c>
      <c r="B260" s="78">
        <v>64</v>
      </c>
      <c r="D260" s="79" t="s">
        <v>2324</v>
      </c>
    </row>
    <row r="261" spans="1:4" ht="12.75">
      <c r="A261" s="58" t="s">
        <v>1737</v>
      </c>
      <c r="B261" s="78">
        <v>66</v>
      </c>
      <c r="D261" s="79" t="s">
        <v>2325</v>
      </c>
    </row>
    <row r="262" spans="1:5" ht="12.75">
      <c r="A262" s="58" t="s">
        <v>1737</v>
      </c>
      <c r="B262" s="78">
        <v>68</v>
      </c>
      <c r="C262" s="60">
        <v>88</v>
      </c>
      <c r="D262" s="79" t="s">
        <v>2313</v>
      </c>
      <c r="E262" s="79" t="s">
        <v>796</v>
      </c>
    </row>
    <row r="263" spans="1:4" ht="12.75">
      <c r="A263" s="58" t="s">
        <v>1737</v>
      </c>
      <c r="B263" s="78">
        <v>70</v>
      </c>
      <c r="D263" s="79" t="s">
        <v>2015</v>
      </c>
    </row>
    <row r="264" spans="1:4" ht="12.75">
      <c r="A264" s="58" t="s">
        <v>1737</v>
      </c>
      <c r="B264" s="78">
        <v>76</v>
      </c>
      <c r="D264" s="79" t="s">
        <v>2326</v>
      </c>
    </row>
    <row r="265" spans="1:4" ht="12.75">
      <c r="A265" s="58" t="s">
        <v>1737</v>
      </c>
      <c r="B265" s="78">
        <v>78</v>
      </c>
      <c r="D265" s="79" t="s">
        <v>2327</v>
      </c>
    </row>
    <row r="266" spans="1:4" ht="12.75">
      <c r="A266" s="58" t="s">
        <v>1737</v>
      </c>
      <c r="B266" s="78">
        <v>84</v>
      </c>
      <c r="D266" s="79" t="s">
        <v>2015</v>
      </c>
    </row>
    <row r="267" spans="1:4" ht="12.75">
      <c r="A267" s="58" t="s">
        <v>1737</v>
      </c>
      <c r="B267" s="78">
        <v>86</v>
      </c>
      <c r="D267" s="79" t="s">
        <v>2328</v>
      </c>
    </row>
    <row r="268" spans="1:5" ht="12.75">
      <c r="A268" s="58" t="s">
        <v>1737</v>
      </c>
      <c r="B268" s="78">
        <v>88</v>
      </c>
      <c r="C268" s="60">
        <v>90</v>
      </c>
      <c r="D268" s="79" t="s">
        <v>2314</v>
      </c>
      <c r="E268" s="79" t="s">
        <v>796</v>
      </c>
    </row>
    <row r="269" spans="1:5" ht="12.75">
      <c r="A269" s="58" t="s">
        <v>1737</v>
      </c>
      <c r="B269" s="78">
        <v>90</v>
      </c>
      <c r="C269" s="60">
        <v>92</v>
      </c>
      <c r="D269" s="79" t="s">
        <v>2315</v>
      </c>
      <c r="E269" s="79" t="s">
        <v>796</v>
      </c>
    </row>
    <row r="270" spans="1:5" ht="12.75">
      <c r="A270" s="58" t="s">
        <v>1737</v>
      </c>
      <c r="B270" s="78">
        <v>92</v>
      </c>
      <c r="C270" s="60">
        <v>94</v>
      </c>
      <c r="D270" s="79" t="s">
        <v>2315</v>
      </c>
      <c r="E270" s="79" t="s">
        <v>796</v>
      </c>
    </row>
    <row r="271" spans="1:5" ht="12.75">
      <c r="A271" s="58" t="s">
        <v>1737</v>
      </c>
      <c r="B271" s="78">
        <v>94</v>
      </c>
      <c r="C271" s="60">
        <v>96</v>
      </c>
      <c r="D271" s="79" t="s">
        <v>2316</v>
      </c>
      <c r="E271" s="79" t="s">
        <v>796</v>
      </c>
    </row>
    <row r="272" spans="1:5" ht="12.75">
      <c r="A272" s="58" t="s">
        <v>1737</v>
      </c>
      <c r="B272" s="78">
        <v>96</v>
      </c>
      <c r="C272" s="60">
        <v>98</v>
      </c>
      <c r="D272" s="79" t="s">
        <v>2317</v>
      </c>
      <c r="E272" s="79" t="s">
        <v>784</v>
      </c>
    </row>
    <row r="273" spans="1:5" ht="12.75">
      <c r="A273" s="58" t="s">
        <v>1737</v>
      </c>
      <c r="B273" s="78">
        <v>98</v>
      </c>
      <c r="C273" s="60">
        <v>100</v>
      </c>
      <c r="D273" s="79" t="s">
        <v>2318</v>
      </c>
      <c r="E273" s="79" t="s">
        <v>796</v>
      </c>
    </row>
    <row r="274" spans="1:5" ht="12.75">
      <c r="A274" s="58" t="s">
        <v>1740</v>
      </c>
      <c r="B274" s="78">
        <v>0</v>
      </c>
      <c r="C274" s="60">
        <v>2</v>
      </c>
      <c r="D274" s="79" t="s">
        <v>2329</v>
      </c>
      <c r="E274" s="79" t="s">
        <v>784</v>
      </c>
    </row>
    <row r="275" spans="1:5" ht="12.75">
      <c r="A275" s="58" t="s">
        <v>1740</v>
      </c>
      <c r="B275" s="78">
        <v>2</v>
      </c>
      <c r="C275" s="60">
        <v>6</v>
      </c>
      <c r="D275" s="79" t="s">
        <v>2330</v>
      </c>
      <c r="E275" s="79" t="s">
        <v>796</v>
      </c>
    </row>
    <row r="276" spans="1:4" ht="12.75">
      <c r="A276" s="58" t="s">
        <v>1740</v>
      </c>
      <c r="B276" s="78">
        <v>4</v>
      </c>
      <c r="D276" s="79" t="s">
        <v>2346</v>
      </c>
    </row>
    <row r="277" spans="1:5" ht="12.75">
      <c r="A277" s="58" t="s">
        <v>1740</v>
      </c>
      <c r="B277" s="78">
        <v>6</v>
      </c>
      <c r="C277" s="60">
        <v>8</v>
      </c>
      <c r="D277" s="79" t="s">
        <v>2331</v>
      </c>
      <c r="E277" s="79" t="s">
        <v>796</v>
      </c>
    </row>
    <row r="278" spans="1:5" ht="12.75">
      <c r="A278" s="58" t="s">
        <v>1740</v>
      </c>
      <c r="B278" s="78">
        <v>8</v>
      </c>
      <c r="C278" s="60">
        <v>10</v>
      </c>
      <c r="D278" s="79" t="s">
        <v>2332</v>
      </c>
      <c r="E278" s="79" t="s">
        <v>784</v>
      </c>
    </row>
    <row r="279" spans="1:5" ht="12.75">
      <c r="A279" s="58" t="s">
        <v>1740</v>
      </c>
      <c r="B279" s="78">
        <v>10</v>
      </c>
      <c r="C279" s="60">
        <v>16</v>
      </c>
      <c r="D279" s="79" t="s">
        <v>2331</v>
      </c>
      <c r="E279" s="79" t="s">
        <v>796</v>
      </c>
    </row>
    <row r="280" spans="1:4" ht="12.75">
      <c r="A280" s="58" t="s">
        <v>1740</v>
      </c>
      <c r="B280" s="78">
        <v>12</v>
      </c>
      <c r="D280" s="79" t="s">
        <v>2347</v>
      </c>
    </row>
    <row r="281" spans="1:4" ht="12.75">
      <c r="A281" s="58" t="s">
        <v>1740</v>
      </c>
      <c r="B281" s="78">
        <v>14</v>
      </c>
      <c r="D281" s="79" t="s">
        <v>2033</v>
      </c>
    </row>
    <row r="282" spans="1:5" ht="12.75">
      <c r="A282" s="58" t="s">
        <v>1740</v>
      </c>
      <c r="B282" s="78">
        <v>16</v>
      </c>
      <c r="C282" s="60">
        <v>18</v>
      </c>
      <c r="D282" s="79" t="s">
        <v>2333</v>
      </c>
      <c r="E282" s="79" t="s">
        <v>796</v>
      </c>
    </row>
    <row r="283" spans="1:5" ht="12.75">
      <c r="A283" s="58" t="s">
        <v>1740</v>
      </c>
      <c r="B283" s="78">
        <v>18</v>
      </c>
      <c r="C283" s="60">
        <v>24</v>
      </c>
      <c r="D283" s="79" t="s">
        <v>2334</v>
      </c>
      <c r="E283" s="79" t="s">
        <v>796</v>
      </c>
    </row>
    <row r="284" spans="1:5" ht="12.75">
      <c r="A284" s="58" t="s">
        <v>1740</v>
      </c>
      <c r="B284" s="78">
        <v>24</v>
      </c>
      <c r="C284" s="60">
        <v>26</v>
      </c>
      <c r="D284" s="79" t="s">
        <v>2335</v>
      </c>
      <c r="E284" s="79" t="s">
        <v>784</v>
      </c>
    </row>
    <row r="285" spans="1:5" ht="12.75">
      <c r="A285" s="58" t="s">
        <v>1740</v>
      </c>
      <c r="B285" s="78">
        <v>26</v>
      </c>
      <c r="C285" s="60">
        <v>28</v>
      </c>
      <c r="D285" s="79" t="s">
        <v>2336</v>
      </c>
      <c r="E285" s="79" t="s">
        <v>796</v>
      </c>
    </row>
    <row r="286" spans="1:5" ht="12.75">
      <c r="A286" s="58" t="s">
        <v>1740</v>
      </c>
      <c r="B286" s="78">
        <v>28</v>
      </c>
      <c r="C286" s="60">
        <v>30</v>
      </c>
      <c r="D286" s="79" t="s">
        <v>2335</v>
      </c>
      <c r="E286" s="79" t="s">
        <v>784</v>
      </c>
    </row>
    <row r="287" spans="1:5" ht="12.75">
      <c r="A287" s="58" t="s">
        <v>1740</v>
      </c>
      <c r="B287" s="78">
        <v>30</v>
      </c>
      <c r="C287" s="60">
        <v>39</v>
      </c>
      <c r="D287" s="79" t="s">
        <v>2337</v>
      </c>
      <c r="E287" s="79" t="s">
        <v>796</v>
      </c>
    </row>
    <row r="288" spans="1:4" ht="12.75">
      <c r="A288" s="58" t="s">
        <v>1740</v>
      </c>
      <c r="B288" s="78">
        <v>32</v>
      </c>
      <c r="D288" s="79" t="s">
        <v>2033</v>
      </c>
    </row>
    <row r="289" spans="1:4" ht="12.75">
      <c r="A289" s="58" t="s">
        <v>1740</v>
      </c>
      <c r="B289" s="78">
        <v>34</v>
      </c>
      <c r="D289" s="79" t="s">
        <v>2348</v>
      </c>
    </row>
    <row r="290" spans="1:4" ht="12.75">
      <c r="A290" s="58" t="s">
        <v>1740</v>
      </c>
      <c r="B290" s="78">
        <v>36</v>
      </c>
      <c r="D290" s="79" t="s">
        <v>1998</v>
      </c>
    </row>
    <row r="291" spans="1:5" ht="12.75">
      <c r="A291" s="58" t="s">
        <v>1740</v>
      </c>
      <c r="B291" s="78">
        <v>39</v>
      </c>
      <c r="C291" s="60">
        <v>42</v>
      </c>
      <c r="D291" s="79" t="s">
        <v>2338</v>
      </c>
      <c r="E291" s="79" t="s">
        <v>739</v>
      </c>
    </row>
    <row r="292" spans="1:5" ht="12.75">
      <c r="A292" s="58" t="s">
        <v>1740</v>
      </c>
      <c r="B292" s="78">
        <v>42</v>
      </c>
      <c r="C292" s="60">
        <v>46</v>
      </c>
      <c r="D292" s="79" t="s">
        <v>2339</v>
      </c>
      <c r="E292" s="79" t="s">
        <v>784</v>
      </c>
    </row>
    <row r="293" spans="1:4" ht="12.75">
      <c r="A293" s="58" t="s">
        <v>1740</v>
      </c>
      <c r="B293" s="78">
        <v>44</v>
      </c>
      <c r="D293" s="79" t="s">
        <v>2349</v>
      </c>
    </row>
    <row r="294" spans="1:5" ht="12.75">
      <c r="A294" s="58" t="s">
        <v>1740</v>
      </c>
      <c r="B294" s="78">
        <v>46</v>
      </c>
      <c r="C294" s="60">
        <v>54</v>
      </c>
      <c r="D294" s="79" t="s">
        <v>2340</v>
      </c>
      <c r="E294" s="79" t="s">
        <v>739</v>
      </c>
    </row>
    <row r="295" spans="1:4" ht="12.75">
      <c r="A295" s="58" t="s">
        <v>1740</v>
      </c>
      <c r="B295" s="78">
        <v>48</v>
      </c>
      <c r="D295" s="79" t="s">
        <v>2350</v>
      </c>
    </row>
    <row r="296" spans="1:4" ht="12.75">
      <c r="A296" s="58" t="s">
        <v>1740</v>
      </c>
      <c r="B296" s="78">
        <v>54</v>
      </c>
      <c r="C296" s="60">
        <v>56</v>
      </c>
      <c r="D296" s="79" t="s">
        <v>2341</v>
      </c>
    </row>
    <row r="297" spans="1:5" ht="12.75">
      <c r="A297" s="58" t="s">
        <v>1740</v>
      </c>
      <c r="B297" s="78">
        <v>56</v>
      </c>
      <c r="C297" s="60">
        <v>64</v>
      </c>
      <c r="D297" s="79" t="s">
        <v>2338</v>
      </c>
      <c r="E297" s="79" t="s">
        <v>739</v>
      </c>
    </row>
    <row r="298" spans="1:4" ht="12.75">
      <c r="A298" s="58" t="s">
        <v>1740</v>
      </c>
      <c r="B298" s="78">
        <v>60</v>
      </c>
      <c r="D298" s="79" t="s">
        <v>2351</v>
      </c>
    </row>
    <row r="299" spans="1:5" ht="12.75">
      <c r="A299" s="58" t="s">
        <v>1740</v>
      </c>
      <c r="B299" s="78">
        <v>64</v>
      </c>
      <c r="C299" s="60">
        <v>66</v>
      </c>
      <c r="D299" s="79" t="s">
        <v>2342</v>
      </c>
      <c r="E299" s="79" t="s">
        <v>796</v>
      </c>
    </row>
    <row r="300" spans="1:5" ht="12.75">
      <c r="A300" s="58" t="s">
        <v>1740</v>
      </c>
      <c r="B300" s="78">
        <v>66</v>
      </c>
      <c r="C300" s="60">
        <v>72</v>
      </c>
      <c r="D300" s="79" t="s">
        <v>2338</v>
      </c>
      <c r="E300" s="79" t="s">
        <v>739</v>
      </c>
    </row>
    <row r="301" spans="1:4" ht="12.75">
      <c r="A301" s="58" t="s">
        <v>1740</v>
      </c>
      <c r="B301" s="78">
        <v>68</v>
      </c>
      <c r="D301" s="79" t="s">
        <v>2352</v>
      </c>
    </row>
    <row r="302" spans="1:5" ht="12.75">
      <c r="A302" s="58" t="s">
        <v>1740</v>
      </c>
      <c r="B302" s="78">
        <v>72</v>
      </c>
      <c r="C302" s="60">
        <v>88</v>
      </c>
      <c r="D302" s="79" t="s">
        <v>2343</v>
      </c>
      <c r="E302" s="79" t="s">
        <v>796</v>
      </c>
    </row>
    <row r="303" spans="1:4" ht="12.75">
      <c r="A303" s="58" t="s">
        <v>1740</v>
      </c>
      <c r="B303" s="78">
        <v>74</v>
      </c>
      <c r="D303" s="79" t="s">
        <v>2353</v>
      </c>
    </row>
    <row r="304" spans="1:4" ht="12.75">
      <c r="A304" s="58" t="s">
        <v>1740</v>
      </c>
      <c r="B304" s="78">
        <v>80</v>
      </c>
      <c r="D304" s="79" t="s">
        <v>2354</v>
      </c>
    </row>
    <row r="305" spans="1:4" ht="12.75">
      <c r="A305" s="58" t="s">
        <v>1740</v>
      </c>
      <c r="B305" s="78">
        <v>84</v>
      </c>
      <c r="D305" s="79" t="s">
        <v>1999</v>
      </c>
    </row>
    <row r="306" spans="1:4" ht="12.75">
      <c r="A306" s="58" t="s">
        <v>1740</v>
      </c>
      <c r="B306" s="78">
        <v>86</v>
      </c>
      <c r="D306" s="79" t="s">
        <v>2355</v>
      </c>
    </row>
    <row r="307" spans="1:5" ht="12.75">
      <c r="A307" s="58" t="s">
        <v>1740</v>
      </c>
      <c r="B307" s="78">
        <v>88</v>
      </c>
      <c r="C307" s="60">
        <v>92</v>
      </c>
      <c r="D307" s="79" t="s">
        <v>2344</v>
      </c>
      <c r="E307" s="79" t="s">
        <v>796</v>
      </c>
    </row>
    <row r="308" spans="1:4" ht="12.75">
      <c r="A308" s="58" t="s">
        <v>1740</v>
      </c>
      <c r="B308" s="78">
        <v>90</v>
      </c>
      <c r="D308" s="79" t="s">
        <v>2015</v>
      </c>
    </row>
    <row r="309" spans="1:5" ht="12.75">
      <c r="A309" s="58" t="s">
        <v>1740</v>
      </c>
      <c r="B309" s="78">
        <v>92</v>
      </c>
      <c r="C309" s="60">
        <v>100</v>
      </c>
      <c r="D309" s="79" t="s">
        <v>2345</v>
      </c>
      <c r="E309" s="79" t="s">
        <v>796</v>
      </c>
    </row>
    <row r="310" spans="1:4" ht="12.75">
      <c r="A310" s="58" t="s">
        <v>1740</v>
      </c>
      <c r="B310" s="78">
        <v>96</v>
      </c>
      <c r="D310" s="79" t="s">
        <v>1998</v>
      </c>
    </row>
    <row r="311" spans="1:4" ht="12.75">
      <c r="A311" s="58" t="s">
        <v>1740</v>
      </c>
      <c r="B311" s="78">
        <v>98</v>
      </c>
      <c r="D311" s="79" t="s">
        <v>2015</v>
      </c>
    </row>
    <row r="312" spans="1:5" ht="12.75">
      <c r="A312" s="58" t="s">
        <v>1743</v>
      </c>
      <c r="B312" s="78">
        <v>0</v>
      </c>
      <c r="C312" s="60">
        <v>2</v>
      </c>
      <c r="D312" s="79" t="s">
        <v>2356</v>
      </c>
      <c r="E312" s="79" t="s">
        <v>784</v>
      </c>
    </row>
    <row r="313" spans="1:4" ht="12.75">
      <c r="A313" s="58" t="s">
        <v>1743</v>
      </c>
      <c r="B313" s="78">
        <v>1</v>
      </c>
      <c r="D313" s="79" t="s">
        <v>2377</v>
      </c>
    </row>
    <row r="314" spans="1:5" ht="12.75">
      <c r="A314" s="58" t="s">
        <v>1743</v>
      </c>
      <c r="B314" s="78">
        <v>2</v>
      </c>
      <c r="C314" s="60">
        <v>10</v>
      </c>
      <c r="D314" s="79" t="s">
        <v>2357</v>
      </c>
      <c r="E314" s="79" t="s">
        <v>796</v>
      </c>
    </row>
    <row r="315" spans="1:4" ht="12.75">
      <c r="A315" s="58" t="s">
        <v>1743</v>
      </c>
      <c r="B315" s="78">
        <v>4</v>
      </c>
      <c r="D315" s="79" t="s">
        <v>2075</v>
      </c>
    </row>
    <row r="316" spans="1:4" ht="12.75">
      <c r="A316" s="58" t="s">
        <v>1743</v>
      </c>
      <c r="B316" s="78">
        <v>5</v>
      </c>
      <c r="D316" s="79" t="s">
        <v>2011</v>
      </c>
    </row>
    <row r="317" spans="1:4" ht="12.75">
      <c r="A317" s="58" t="s">
        <v>1743</v>
      </c>
      <c r="B317" s="78">
        <v>8</v>
      </c>
      <c r="D317" s="79" t="s">
        <v>2378</v>
      </c>
    </row>
    <row r="318" spans="1:5" ht="12.75">
      <c r="A318" s="58" t="s">
        <v>1743</v>
      </c>
      <c r="B318" s="78">
        <v>10</v>
      </c>
      <c r="C318" s="60">
        <v>12</v>
      </c>
      <c r="D318" s="79" t="s">
        <v>2358</v>
      </c>
      <c r="E318" s="79" t="s">
        <v>798</v>
      </c>
    </row>
    <row r="319" spans="1:4" ht="12.75">
      <c r="A319" s="58" t="s">
        <v>1743</v>
      </c>
      <c r="B319" s="78">
        <v>11</v>
      </c>
      <c r="D319" s="79" t="s">
        <v>2094</v>
      </c>
    </row>
    <row r="320" spans="1:5" ht="12.75">
      <c r="A320" s="58" t="s">
        <v>1743</v>
      </c>
      <c r="B320" s="78">
        <v>12</v>
      </c>
      <c r="C320" s="60">
        <v>26</v>
      </c>
      <c r="D320" s="79" t="s">
        <v>2359</v>
      </c>
      <c r="E320" s="79" t="s">
        <v>796</v>
      </c>
    </row>
    <row r="321" spans="1:4" ht="12.75">
      <c r="A321" s="58" t="s">
        <v>1743</v>
      </c>
      <c r="B321" s="78">
        <v>14</v>
      </c>
      <c r="D321" s="79" t="s">
        <v>1998</v>
      </c>
    </row>
    <row r="322" spans="1:4" ht="12.75">
      <c r="A322" s="58" t="s">
        <v>1743</v>
      </c>
      <c r="B322" s="78">
        <v>16</v>
      </c>
      <c r="D322" s="79" t="s">
        <v>2379</v>
      </c>
    </row>
    <row r="323" spans="1:4" ht="12.75">
      <c r="A323" s="58" t="s">
        <v>1743</v>
      </c>
      <c r="B323" s="78">
        <v>18</v>
      </c>
      <c r="D323" s="79" t="s">
        <v>2380</v>
      </c>
    </row>
    <row r="324" spans="1:4" ht="12.75">
      <c r="A324" s="58" t="s">
        <v>1743</v>
      </c>
      <c r="B324" s="78">
        <v>22</v>
      </c>
      <c r="D324" s="79" t="s">
        <v>2381</v>
      </c>
    </row>
    <row r="325" spans="1:4" ht="12.75">
      <c r="A325" s="58" t="s">
        <v>1743</v>
      </c>
      <c r="B325" s="78">
        <v>24</v>
      </c>
      <c r="D325" s="79" t="s">
        <v>2033</v>
      </c>
    </row>
    <row r="326" spans="1:5" ht="12.75">
      <c r="A326" s="58" t="s">
        <v>1743</v>
      </c>
      <c r="B326" s="78">
        <v>26</v>
      </c>
      <c r="C326" s="60">
        <v>30</v>
      </c>
      <c r="D326" s="79" t="s">
        <v>2360</v>
      </c>
      <c r="E326" s="79" t="s">
        <v>784</v>
      </c>
    </row>
    <row r="327" spans="1:4" ht="12.75">
      <c r="A327" s="58" t="s">
        <v>1743</v>
      </c>
      <c r="B327" s="78">
        <v>28</v>
      </c>
      <c r="D327" s="79" t="s">
        <v>1998</v>
      </c>
    </row>
    <row r="328" spans="1:5" ht="12.75">
      <c r="A328" s="58" t="s">
        <v>1743</v>
      </c>
      <c r="B328" s="78">
        <v>30</v>
      </c>
      <c r="C328" s="60">
        <v>32</v>
      </c>
      <c r="D328" s="79" t="s">
        <v>2361</v>
      </c>
      <c r="E328" s="79" t="s">
        <v>796</v>
      </c>
    </row>
    <row r="329" spans="1:5" ht="12.75">
      <c r="A329" s="58" t="s">
        <v>1743</v>
      </c>
      <c r="B329" s="78">
        <v>32</v>
      </c>
      <c r="C329" s="60">
        <v>38</v>
      </c>
      <c r="D329" s="79" t="s">
        <v>2362</v>
      </c>
      <c r="E329" s="79" t="s">
        <v>796</v>
      </c>
    </row>
    <row r="330" spans="1:4" ht="12.75">
      <c r="A330" s="58" t="s">
        <v>1743</v>
      </c>
      <c r="B330" s="78">
        <v>34</v>
      </c>
      <c r="D330" s="79" t="s">
        <v>2382</v>
      </c>
    </row>
    <row r="331" spans="1:4" ht="12.75">
      <c r="A331" s="58" t="s">
        <v>1743</v>
      </c>
      <c r="B331" s="78">
        <v>36</v>
      </c>
      <c r="D331" s="79" t="s">
        <v>2349</v>
      </c>
    </row>
    <row r="332" spans="1:5" ht="12.75">
      <c r="A332" s="58" t="s">
        <v>1743</v>
      </c>
      <c r="B332" s="78">
        <v>38</v>
      </c>
      <c r="C332" s="60">
        <v>44</v>
      </c>
      <c r="D332" s="79" t="s">
        <v>2363</v>
      </c>
      <c r="E332" s="79" t="s">
        <v>796</v>
      </c>
    </row>
    <row r="333" spans="1:4" ht="12.75">
      <c r="A333" s="58" t="s">
        <v>1743</v>
      </c>
      <c r="B333" s="78">
        <v>42</v>
      </c>
      <c r="D333" s="79" t="s">
        <v>2383</v>
      </c>
    </row>
    <row r="334" spans="1:5" ht="12.75">
      <c r="A334" s="58" t="s">
        <v>1743</v>
      </c>
      <c r="B334" s="78">
        <v>44</v>
      </c>
      <c r="C334" s="60">
        <v>46</v>
      </c>
      <c r="D334" s="79" t="s">
        <v>2364</v>
      </c>
      <c r="E334" s="79" t="s">
        <v>784</v>
      </c>
    </row>
    <row r="335" spans="1:5" ht="12.75">
      <c r="A335" s="58" t="s">
        <v>1743</v>
      </c>
      <c r="B335" s="78">
        <v>46</v>
      </c>
      <c r="C335" s="60">
        <v>54</v>
      </c>
      <c r="D335" s="79" t="s">
        <v>2365</v>
      </c>
      <c r="E335" s="79" t="s">
        <v>796</v>
      </c>
    </row>
    <row r="336" spans="1:4" ht="12.75">
      <c r="A336" s="58" t="s">
        <v>1743</v>
      </c>
      <c r="B336" s="78">
        <v>48</v>
      </c>
      <c r="D336" s="79" t="s">
        <v>2033</v>
      </c>
    </row>
    <row r="337" spans="1:4" ht="12.75">
      <c r="A337" s="58" t="s">
        <v>1743</v>
      </c>
      <c r="B337" s="78">
        <v>50</v>
      </c>
      <c r="D337" s="79" t="s">
        <v>2384</v>
      </c>
    </row>
    <row r="338" spans="1:5" ht="12.75">
      <c r="A338" s="58" t="s">
        <v>1743</v>
      </c>
      <c r="B338" s="78">
        <v>54</v>
      </c>
      <c r="C338" s="60">
        <v>60</v>
      </c>
      <c r="D338" s="79" t="s">
        <v>2366</v>
      </c>
      <c r="E338" s="79" t="s">
        <v>796</v>
      </c>
    </row>
    <row r="339" spans="1:4" ht="12.75">
      <c r="A339" s="58" t="s">
        <v>1743</v>
      </c>
      <c r="B339" s="78">
        <v>56</v>
      </c>
      <c r="D339" s="79" t="s">
        <v>2385</v>
      </c>
    </row>
    <row r="340" spans="1:4" ht="12.75">
      <c r="A340" s="58" t="s">
        <v>1743</v>
      </c>
      <c r="B340" s="78">
        <v>58</v>
      </c>
      <c r="D340" s="79" t="s">
        <v>2015</v>
      </c>
    </row>
    <row r="341" spans="1:5" ht="12.75">
      <c r="A341" s="58" t="s">
        <v>1743</v>
      </c>
      <c r="B341" s="78">
        <v>60</v>
      </c>
      <c r="C341" s="60">
        <v>61</v>
      </c>
      <c r="D341" s="79" t="s">
        <v>2367</v>
      </c>
      <c r="E341" s="79" t="s">
        <v>784</v>
      </c>
    </row>
    <row r="342" spans="1:5" ht="12.75">
      <c r="A342" s="58" t="s">
        <v>1743</v>
      </c>
      <c r="B342" s="78">
        <v>61</v>
      </c>
      <c r="C342" s="60">
        <v>62</v>
      </c>
      <c r="D342" s="79" t="s">
        <v>2368</v>
      </c>
      <c r="E342" s="79" t="s">
        <v>798</v>
      </c>
    </row>
    <row r="343" spans="1:5" ht="12.75">
      <c r="A343" s="58" t="s">
        <v>1743</v>
      </c>
      <c r="B343" s="78">
        <v>62</v>
      </c>
      <c r="C343" s="60">
        <v>66</v>
      </c>
      <c r="D343" s="79" t="s">
        <v>2369</v>
      </c>
      <c r="E343" s="79" t="s">
        <v>796</v>
      </c>
    </row>
    <row r="344" spans="1:4" ht="12.75">
      <c r="A344" s="58" t="s">
        <v>1743</v>
      </c>
      <c r="B344" s="78">
        <v>64</v>
      </c>
      <c r="D344" s="79" t="s">
        <v>1998</v>
      </c>
    </row>
    <row r="345" spans="1:5" ht="12.75">
      <c r="A345" s="58" t="s">
        <v>1743</v>
      </c>
      <c r="B345" s="78">
        <v>66</v>
      </c>
      <c r="C345" s="60">
        <v>68</v>
      </c>
      <c r="D345" s="79" t="s">
        <v>2370</v>
      </c>
      <c r="E345" s="79" t="s">
        <v>796</v>
      </c>
    </row>
    <row r="346" spans="1:5" ht="12.75">
      <c r="A346" s="58" t="s">
        <v>1743</v>
      </c>
      <c r="B346" s="78">
        <v>68</v>
      </c>
      <c r="C346" s="60">
        <v>76</v>
      </c>
      <c r="D346" s="79" t="s">
        <v>2371</v>
      </c>
      <c r="E346" s="79" t="s">
        <v>796</v>
      </c>
    </row>
    <row r="347" spans="1:4" ht="12.75">
      <c r="A347" s="58" t="s">
        <v>1743</v>
      </c>
      <c r="B347" s="78">
        <v>70</v>
      </c>
      <c r="D347" s="79" t="s">
        <v>1998</v>
      </c>
    </row>
    <row r="348" spans="1:4" ht="12.75">
      <c r="A348" s="58" t="s">
        <v>1743</v>
      </c>
      <c r="B348" s="78">
        <v>74</v>
      </c>
      <c r="D348" s="79" t="s">
        <v>2015</v>
      </c>
    </row>
    <row r="349" spans="1:5" ht="12.75">
      <c r="A349" s="58" t="s">
        <v>1743</v>
      </c>
      <c r="B349" s="78">
        <v>76</v>
      </c>
      <c r="C349" s="60">
        <v>78</v>
      </c>
      <c r="D349" s="79" t="s">
        <v>2372</v>
      </c>
      <c r="E349" s="79" t="s">
        <v>796</v>
      </c>
    </row>
    <row r="350" spans="1:5" ht="12.75">
      <c r="A350" s="58" t="s">
        <v>1743</v>
      </c>
      <c r="B350" s="78">
        <v>78</v>
      </c>
      <c r="C350" s="60">
        <v>92</v>
      </c>
      <c r="D350" s="79" t="s">
        <v>2074</v>
      </c>
      <c r="E350" s="79" t="s">
        <v>796</v>
      </c>
    </row>
    <row r="351" spans="1:4" ht="12.75">
      <c r="A351" s="58" t="s">
        <v>1743</v>
      </c>
      <c r="B351" s="78">
        <v>80</v>
      </c>
      <c r="D351" s="79" t="s">
        <v>1999</v>
      </c>
    </row>
    <row r="352" spans="1:4" ht="12.75">
      <c r="A352" s="58" t="s">
        <v>1743</v>
      </c>
      <c r="B352" s="78">
        <v>82</v>
      </c>
      <c r="D352" s="79" t="s">
        <v>2085</v>
      </c>
    </row>
    <row r="353" spans="1:4" ht="12.75">
      <c r="A353" s="58" t="s">
        <v>1743</v>
      </c>
      <c r="B353" s="78">
        <v>86</v>
      </c>
      <c r="D353" s="79" t="s">
        <v>2386</v>
      </c>
    </row>
    <row r="354" spans="1:4" ht="12.75">
      <c r="A354" s="58" t="s">
        <v>1743</v>
      </c>
      <c r="B354" s="78">
        <v>88</v>
      </c>
      <c r="D354" s="79" t="s">
        <v>2015</v>
      </c>
    </row>
    <row r="355" spans="1:4" ht="12.75">
      <c r="A355" s="58" t="s">
        <v>1743</v>
      </c>
      <c r="B355" s="78">
        <v>90</v>
      </c>
      <c r="D355" s="79" t="s">
        <v>2387</v>
      </c>
    </row>
    <row r="356" spans="1:5" ht="12.75">
      <c r="A356" s="58" t="s">
        <v>1743</v>
      </c>
      <c r="B356" s="78">
        <v>92</v>
      </c>
      <c r="C356" s="60">
        <v>94</v>
      </c>
      <c r="D356" s="79" t="s">
        <v>2373</v>
      </c>
      <c r="E356" s="79" t="s">
        <v>796</v>
      </c>
    </row>
    <row r="357" spans="1:5" ht="12.75">
      <c r="A357" s="58" t="s">
        <v>1743</v>
      </c>
      <c r="B357" s="78">
        <v>94</v>
      </c>
      <c r="C357" s="60">
        <v>96</v>
      </c>
      <c r="D357" s="79" t="s">
        <v>2374</v>
      </c>
      <c r="E357" s="79" t="s">
        <v>796</v>
      </c>
    </row>
    <row r="358" spans="1:5" ht="12.75">
      <c r="A358" s="58" t="s">
        <v>1743</v>
      </c>
      <c r="B358" s="78">
        <v>96</v>
      </c>
      <c r="C358" s="60">
        <v>98</v>
      </c>
      <c r="D358" s="79" t="s">
        <v>2375</v>
      </c>
      <c r="E358" s="79" t="s">
        <v>796</v>
      </c>
    </row>
    <row r="359" spans="1:5" ht="12.75">
      <c r="A359" s="58" t="s">
        <v>1743</v>
      </c>
      <c r="B359" s="78">
        <v>98</v>
      </c>
      <c r="C359" s="60">
        <v>100</v>
      </c>
      <c r="D359" s="79" t="s">
        <v>2376</v>
      </c>
      <c r="E359" s="79" t="s">
        <v>796</v>
      </c>
    </row>
    <row r="360" spans="1:5" ht="12.75">
      <c r="A360" s="58" t="s">
        <v>1937</v>
      </c>
      <c r="B360" s="78">
        <v>0</v>
      </c>
      <c r="C360" s="60">
        <v>4</v>
      </c>
      <c r="D360" s="79" t="s">
        <v>2388</v>
      </c>
      <c r="E360" s="79" t="s">
        <v>784</v>
      </c>
    </row>
    <row r="361" spans="1:4" ht="12.75">
      <c r="A361" s="58" t="s">
        <v>1937</v>
      </c>
      <c r="B361" s="78">
        <v>2</v>
      </c>
      <c r="D361" s="79" t="s">
        <v>2393</v>
      </c>
    </row>
    <row r="362" spans="1:4" ht="12.75">
      <c r="A362" s="58" t="s">
        <v>1937</v>
      </c>
      <c r="B362" s="78">
        <v>3</v>
      </c>
      <c r="D362" s="79" t="s">
        <v>2094</v>
      </c>
    </row>
    <row r="363" spans="1:5" ht="12.75">
      <c r="A363" s="58" t="s">
        <v>1937</v>
      </c>
      <c r="B363" s="78">
        <v>4</v>
      </c>
      <c r="C363" s="60">
        <v>12</v>
      </c>
      <c r="D363" s="79" t="s">
        <v>2389</v>
      </c>
      <c r="E363" s="79" t="s">
        <v>784</v>
      </c>
    </row>
    <row r="364" spans="1:4" ht="12.75">
      <c r="A364" s="58" t="s">
        <v>1937</v>
      </c>
      <c r="B364" s="78">
        <v>6</v>
      </c>
      <c r="D364" s="79" t="s">
        <v>2394</v>
      </c>
    </row>
    <row r="365" spans="1:4" ht="12.75">
      <c r="A365" s="58" t="s">
        <v>1937</v>
      </c>
      <c r="B365" s="78">
        <v>8</v>
      </c>
      <c r="D365" s="79" t="s">
        <v>1998</v>
      </c>
    </row>
    <row r="366" spans="1:4" ht="12.75">
      <c r="A366" s="58" t="s">
        <v>1937</v>
      </c>
      <c r="B366" s="78">
        <v>10</v>
      </c>
      <c r="D366" s="79" t="s">
        <v>2395</v>
      </c>
    </row>
    <row r="367" spans="1:5" ht="12.75">
      <c r="A367" s="58" t="s">
        <v>1937</v>
      </c>
      <c r="B367" s="78">
        <v>12</v>
      </c>
      <c r="C367" s="60">
        <v>28</v>
      </c>
      <c r="D367" s="79" t="s">
        <v>2390</v>
      </c>
      <c r="E367" s="79" t="s">
        <v>796</v>
      </c>
    </row>
    <row r="368" spans="1:4" ht="12.75">
      <c r="A368" s="58" t="s">
        <v>1937</v>
      </c>
      <c r="B368" s="78">
        <v>16</v>
      </c>
      <c r="D368" s="79" t="s">
        <v>2396</v>
      </c>
    </row>
    <row r="369" spans="1:4" ht="12.75">
      <c r="A369" s="58" t="s">
        <v>1937</v>
      </c>
      <c r="B369" s="78">
        <v>20</v>
      </c>
      <c r="D369" s="79" t="s">
        <v>2015</v>
      </c>
    </row>
    <row r="370" spans="1:4" ht="12.75">
      <c r="A370" s="58" t="s">
        <v>1937</v>
      </c>
      <c r="B370" s="78">
        <v>22</v>
      </c>
      <c r="D370" s="79" t="s">
        <v>1998</v>
      </c>
    </row>
    <row r="371" spans="1:5" ht="12.75">
      <c r="A371" s="58" t="s">
        <v>1937</v>
      </c>
      <c r="B371" s="78">
        <v>28</v>
      </c>
      <c r="C371" s="60">
        <v>34</v>
      </c>
      <c r="D371" s="79" t="s">
        <v>2391</v>
      </c>
      <c r="E371" s="79" t="s">
        <v>796</v>
      </c>
    </row>
    <row r="372" spans="1:4" ht="12.75">
      <c r="A372" s="58" t="s">
        <v>1937</v>
      </c>
      <c r="B372" s="78">
        <v>33.5</v>
      </c>
      <c r="D372" s="79" t="s">
        <v>2397</v>
      </c>
    </row>
    <row r="373" spans="1:5" ht="12.75">
      <c r="A373" s="58" t="s">
        <v>1937</v>
      </c>
      <c r="B373" s="78">
        <v>34</v>
      </c>
      <c r="C373" s="60">
        <v>36</v>
      </c>
      <c r="D373" s="79" t="s">
        <v>2392</v>
      </c>
      <c r="E373" s="79" t="s">
        <v>796</v>
      </c>
    </row>
    <row r="374" spans="1:5" ht="12.75">
      <c r="A374" s="58" t="s">
        <v>1938</v>
      </c>
      <c r="B374" s="78">
        <v>0</v>
      </c>
      <c r="C374" s="60">
        <v>4</v>
      </c>
      <c r="D374" s="79" t="s">
        <v>2398</v>
      </c>
      <c r="E374" s="79" t="s">
        <v>784</v>
      </c>
    </row>
    <row r="375" spans="1:4" ht="12.75">
      <c r="A375" s="58" t="s">
        <v>1938</v>
      </c>
      <c r="B375" s="78">
        <v>2</v>
      </c>
      <c r="D375" s="79" t="s">
        <v>2413</v>
      </c>
    </row>
    <row r="376" spans="1:5" ht="12.75">
      <c r="A376" s="58" t="s">
        <v>1938</v>
      </c>
      <c r="B376" s="78">
        <v>4</v>
      </c>
      <c r="C376" s="60">
        <v>8</v>
      </c>
      <c r="D376" s="79" t="s">
        <v>2399</v>
      </c>
      <c r="E376" s="79" t="s">
        <v>796</v>
      </c>
    </row>
    <row r="377" spans="1:4" ht="12.75">
      <c r="A377" s="58" t="s">
        <v>1938</v>
      </c>
      <c r="B377" s="78">
        <v>6</v>
      </c>
      <c r="D377" s="79" t="s">
        <v>2414</v>
      </c>
    </row>
    <row r="378" spans="1:5" ht="12.75">
      <c r="A378" s="58" t="s">
        <v>1938</v>
      </c>
      <c r="B378" s="78">
        <v>8</v>
      </c>
      <c r="C378" s="60">
        <v>10</v>
      </c>
      <c r="D378" s="79" t="s">
        <v>2400</v>
      </c>
      <c r="E378" s="79" t="s">
        <v>796</v>
      </c>
    </row>
    <row r="379" spans="1:5" ht="12.75">
      <c r="A379" s="58" t="s">
        <v>1938</v>
      </c>
      <c r="B379" s="78">
        <v>10</v>
      </c>
      <c r="C379" s="60">
        <v>12</v>
      </c>
      <c r="D379" s="79" t="s">
        <v>2401</v>
      </c>
      <c r="E379" s="79" t="s">
        <v>2003</v>
      </c>
    </row>
    <row r="380" spans="1:5" ht="12.75">
      <c r="A380" s="58" t="s">
        <v>1938</v>
      </c>
      <c r="B380" s="78">
        <v>12</v>
      </c>
      <c r="C380" s="60">
        <v>16</v>
      </c>
      <c r="D380" s="79" t="s">
        <v>2402</v>
      </c>
      <c r="E380" s="79" t="s">
        <v>784</v>
      </c>
    </row>
    <row r="381" spans="1:4" ht="12.75">
      <c r="A381" s="58" t="s">
        <v>1938</v>
      </c>
      <c r="B381" s="78">
        <v>20</v>
      </c>
      <c r="D381" s="79" t="s">
        <v>2415</v>
      </c>
    </row>
    <row r="382" spans="1:4" ht="12.75">
      <c r="A382" s="58" t="s">
        <v>1938</v>
      </c>
      <c r="B382" s="78">
        <v>22</v>
      </c>
      <c r="D382" s="79" t="s">
        <v>2403</v>
      </c>
    </row>
    <row r="383" spans="1:5" ht="12.75">
      <c r="A383" s="58" t="s">
        <v>1938</v>
      </c>
      <c r="B383" s="78">
        <v>24</v>
      </c>
      <c r="C383" s="60">
        <v>26</v>
      </c>
      <c r="D383" s="79" t="s">
        <v>1999</v>
      </c>
      <c r="E383" s="79" t="s">
        <v>784</v>
      </c>
    </row>
    <row r="384" spans="1:5" ht="12.75">
      <c r="A384" s="58" t="s">
        <v>1938</v>
      </c>
      <c r="B384" s="78">
        <v>26</v>
      </c>
      <c r="C384" s="60">
        <v>42</v>
      </c>
      <c r="D384" s="79" t="s">
        <v>1998</v>
      </c>
      <c r="E384" s="79" t="s">
        <v>796</v>
      </c>
    </row>
    <row r="385" spans="1:4" ht="12.75">
      <c r="A385" s="58" t="s">
        <v>1938</v>
      </c>
      <c r="B385" s="78">
        <v>28</v>
      </c>
      <c r="D385" s="79" t="s">
        <v>2404</v>
      </c>
    </row>
    <row r="386" spans="1:4" ht="12.75">
      <c r="A386" s="58" t="s">
        <v>1938</v>
      </c>
      <c r="B386" s="78">
        <v>29.5</v>
      </c>
      <c r="D386" s="79" t="s">
        <v>2405</v>
      </c>
    </row>
    <row r="387" spans="1:4" ht="12.75">
      <c r="A387" s="58" t="s">
        <v>1938</v>
      </c>
      <c r="B387" s="78">
        <v>30</v>
      </c>
      <c r="D387" s="79" t="s">
        <v>2176</v>
      </c>
    </row>
    <row r="388" spans="1:4" ht="12.75">
      <c r="A388" s="58" t="s">
        <v>1938</v>
      </c>
      <c r="B388" s="78">
        <v>33</v>
      </c>
      <c r="D388" s="79" t="s">
        <v>2416</v>
      </c>
    </row>
    <row r="389" spans="1:4" ht="12.75">
      <c r="A389" s="58" t="s">
        <v>1938</v>
      </c>
      <c r="B389" s="78">
        <v>34</v>
      </c>
      <c r="D389" s="79" t="s">
        <v>2417</v>
      </c>
    </row>
    <row r="390" spans="1:4" ht="12.75">
      <c r="A390" s="58" t="s">
        <v>1938</v>
      </c>
      <c r="B390" s="78">
        <v>38</v>
      </c>
      <c r="D390" s="79" t="s">
        <v>2418</v>
      </c>
    </row>
    <row r="391" spans="1:5" ht="12.75">
      <c r="A391" s="58" t="s">
        <v>1938</v>
      </c>
      <c r="B391" s="78">
        <v>42</v>
      </c>
      <c r="C391" s="60">
        <v>44</v>
      </c>
      <c r="D391" s="79" t="s">
        <v>2229</v>
      </c>
      <c r="E391" s="79" t="s">
        <v>784</v>
      </c>
    </row>
    <row r="392" spans="1:5" ht="12.75">
      <c r="A392" s="58" t="s">
        <v>1938</v>
      </c>
      <c r="B392" s="78">
        <v>44</v>
      </c>
      <c r="C392" s="60">
        <v>46</v>
      </c>
      <c r="D392" s="79" t="s">
        <v>2419</v>
      </c>
      <c r="E392" s="79" t="s">
        <v>796</v>
      </c>
    </row>
    <row r="393" spans="1:5" ht="12.75">
      <c r="A393" s="58" t="s">
        <v>1938</v>
      </c>
      <c r="B393" s="78">
        <v>46</v>
      </c>
      <c r="C393" s="60">
        <v>48</v>
      </c>
      <c r="D393" s="79" t="s">
        <v>2406</v>
      </c>
      <c r="E393" s="79" t="s">
        <v>784</v>
      </c>
    </row>
    <row r="394" spans="1:5" ht="12.75">
      <c r="A394" s="58" t="s">
        <v>1938</v>
      </c>
      <c r="B394" s="78">
        <v>48</v>
      </c>
      <c r="C394" s="60">
        <v>50</v>
      </c>
      <c r="D394" s="79" t="s">
        <v>2407</v>
      </c>
      <c r="E394" s="79" t="s">
        <v>796</v>
      </c>
    </row>
    <row r="395" spans="1:5" ht="12.75">
      <c r="A395" s="58" t="s">
        <v>1938</v>
      </c>
      <c r="B395" s="78">
        <v>50</v>
      </c>
      <c r="C395" s="60">
        <v>52</v>
      </c>
      <c r="D395" s="79" t="s">
        <v>2408</v>
      </c>
      <c r="E395" s="79" t="s">
        <v>784</v>
      </c>
    </row>
    <row r="396" spans="1:5" ht="12.75">
      <c r="A396" s="58" t="s">
        <v>1938</v>
      </c>
      <c r="B396" s="78">
        <v>52</v>
      </c>
      <c r="C396" s="60">
        <v>56</v>
      </c>
      <c r="D396" s="79" t="s">
        <v>2407</v>
      </c>
      <c r="E396" s="79" t="s">
        <v>2004</v>
      </c>
    </row>
    <row r="397" spans="1:4" ht="12.75">
      <c r="A397" s="58" t="s">
        <v>1938</v>
      </c>
      <c r="B397" s="78">
        <v>53</v>
      </c>
      <c r="D397" s="79" t="s">
        <v>2409</v>
      </c>
    </row>
    <row r="398" spans="1:4" ht="12.75">
      <c r="A398" s="58" t="s">
        <v>1938</v>
      </c>
      <c r="B398" s="78">
        <v>54</v>
      </c>
      <c r="D398" s="79" t="s">
        <v>2410</v>
      </c>
    </row>
    <row r="399" spans="1:5" ht="12.75">
      <c r="A399" s="58" t="s">
        <v>1938</v>
      </c>
      <c r="B399" s="78">
        <v>56</v>
      </c>
      <c r="C399" s="60">
        <v>58</v>
      </c>
      <c r="D399" s="79" t="e">
        <f>-light gray</f>
        <v>#NAME?</v>
      </c>
      <c r="E399" s="79" t="s">
        <v>784</v>
      </c>
    </row>
    <row r="400" spans="1:5" ht="12.75">
      <c r="A400" s="58" t="s">
        <v>1938</v>
      </c>
      <c r="B400" s="78">
        <v>58</v>
      </c>
      <c r="C400" s="60">
        <v>66</v>
      </c>
      <c r="D400" s="79" t="e">
        <f>-loose,soft</f>
        <v>#NAME?</v>
      </c>
      <c r="E400" s="79" t="s">
        <v>2004</v>
      </c>
    </row>
    <row r="401" spans="1:4" ht="12.75">
      <c r="A401" s="58" t="s">
        <v>1938</v>
      </c>
      <c r="B401" s="78">
        <v>60</v>
      </c>
      <c r="D401" s="79" t="s">
        <v>2411</v>
      </c>
    </row>
    <row r="402" spans="1:4" ht="12.75">
      <c r="A402" s="58" t="s">
        <v>1938</v>
      </c>
      <c r="B402" s="78">
        <v>62</v>
      </c>
      <c r="D402" s="79" t="s">
        <v>2412</v>
      </c>
    </row>
    <row r="403" spans="1:5" ht="12.75">
      <c r="A403" s="58" t="s">
        <v>1938</v>
      </c>
      <c r="B403" s="78">
        <v>66</v>
      </c>
      <c r="C403" s="60">
        <v>68</v>
      </c>
      <c r="D403" s="79" t="e">
        <f>-trace of fine shell,medium dense</f>
        <v>#NAME?</v>
      </c>
      <c r="E403" s="79" t="s">
        <v>796</v>
      </c>
    </row>
    <row r="404" spans="1:5" ht="12.75">
      <c r="A404" s="58" t="s">
        <v>1938</v>
      </c>
      <c r="B404" s="78">
        <v>68</v>
      </c>
      <c r="C404" s="60">
        <v>70</v>
      </c>
      <c r="D404" s="79" t="e">
        <f>-abundant fine to coarse shell</f>
        <v>#NAME?</v>
      </c>
      <c r="E404" s="79" t="s">
        <v>796</v>
      </c>
    </row>
    <row r="405" spans="1:5" ht="12.75">
      <c r="A405" s="58" t="s">
        <v>1938</v>
      </c>
      <c r="B405" s="78">
        <v>70</v>
      </c>
      <c r="C405" s="60">
        <v>76</v>
      </c>
      <c r="D405" s="79" t="s">
        <v>1988</v>
      </c>
      <c r="E405" s="79" t="s">
        <v>796</v>
      </c>
    </row>
    <row r="406" spans="1:4" ht="12.75">
      <c r="A406" s="58" t="s">
        <v>1938</v>
      </c>
      <c r="B406" s="78">
        <v>72</v>
      </c>
      <c r="D406" s="79" t="s">
        <v>1989</v>
      </c>
    </row>
    <row r="407" spans="1:4" ht="12.75">
      <c r="A407" s="58" t="s">
        <v>1938</v>
      </c>
      <c r="B407" s="78">
        <v>74</v>
      </c>
      <c r="D407" s="79" t="s">
        <v>1990</v>
      </c>
    </row>
    <row r="408" spans="1:5" ht="12.75">
      <c r="A408" s="58" t="s">
        <v>1938</v>
      </c>
      <c r="B408" s="78">
        <v>76</v>
      </c>
      <c r="C408" s="60">
        <v>80</v>
      </c>
      <c r="D408" s="79" t="e">
        <f>-medium dense</f>
        <v>#NAME?</v>
      </c>
      <c r="E408" s="79" t="s">
        <v>796</v>
      </c>
    </row>
    <row r="409" spans="1:4" ht="12.75">
      <c r="A409" s="58" t="s">
        <v>1938</v>
      </c>
      <c r="B409" s="78">
        <v>78</v>
      </c>
      <c r="D409" s="79" t="e">
        <f>-abundant fine to coarse shell fragments,tan</f>
        <v>#NAME?</v>
      </c>
    </row>
    <row r="410" spans="1:5" ht="12.75">
      <c r="A410" s="58" t="s">
        <v>1938</v>
      </c>
      <c r="B410" s="78">
        <v>80</v>
      </c>
      <c r="C410" s="60">
        <v>82</v>
      </c>
      <c r="D410" s="79" t="s">
        <v>1991</v>
      </c>
      <c r="E410" s="79" t="s">
        <v>784</v>
      </c>
    </row>
    <row r="411" spans="1:5" ht="12.75">
      <c r="A411" s="58" t="s">
        <v>1938</v>
      </c>
      <c r="B411" s="78">
        <v>82</v>
      </c>
      <c r="C411" s="60">
        <v>92</v>
      </c>
      <c r="D411" s="79" t="e">
        <f>-medium dense</f>
        <v>#NAME?</v>
      </c>
      <c r="E411" s="79" t="s">
        <v>796</v>
      </c>
    </row>
    <row r="412" spans="1:4" ht="12.75">
      <c r="A412" s="58" t="s">
        <v>1938</v>
      </c>
      <c r="B412" s="78">
        <v>84</v>
      </c>
      <c r="D412" s="79" t="s">
        <v>1992</v>
      </c>
    </row>
    <row r="413" spans="1:4" ht="12.75">
      <c r="A413" s="58" t="s">
        <v>1938</v>
      </c>
      <c r="B413" s="78">
        <v>86</v>
      </c>
      <c r="D413" s="79" t="s">
        <v>1993</v>
      </c>
    </row>
    <row r="414" spans="1:5" ht="12.75">
      <c r="A414" s="58" t="s">
        <v>1938</v>
      </c>
      <c r="B414" s="78">
        <v>92</v>
      </c>
      <c r="C414" s="60">
        <v>94</v>
      </c>
      <c r="D414" s="79" t="e">
        <f>-very dense</f>
        <v>#NAME?</v>
      </c>
      <c r="E414" s="79" t="s">
        <v>796</v>
      </c>
    </row>
    <row r="415" spans="1:4" ht="12.75">
      <c r="A415" s="58" t="s">
        <v>1938</v>
      </c>
      <c r="B415" s="78">
        <v>93</v>
      </c>
      <c r="D415" s="79" t="e">
        <f>-medium dense</f>
        <v>#NAME?</v>
      </c>
    </row>
    <row r="416" spans="1:5" ht="12.75">
      <c r="A416" s="58" t="s">
        <v>1938</v>
      </c>
      <c r="B416" s="78">
        <v>94</v>
      </c>
      <c r="C416" s="60">
        <v>100</v>
      </c>
      <c r="D416" s="79" t="s">
        <v>1994</v>
      </c>
      <c r="E416" s="79" t="s">
        <v>796</v>
      </c>
    </row>
    <row r="417" spans="1:4" ht="12.75">
      <c r="A417" s="58" t="s">
        <v>1938</v>
      </c>
      <c r="B417" s="78">
        <v>97</v>
      </c>
      <c r="D417" s="79" t="e">
        <f>-abundant coarse shell</f>
        <v>#NAME?</v>
      </c>
    </row>
    <row r="418" spans="1:4" ht="12.75">
      <c r="A418" s="58" t="s">
        <v>1938</v>
      </c>
      <c r="B418" s="78">
        <v>98</v>
      </c>
      <c r="D418" s="79" t="s">
        <v>1995</v>
      </c>
    </row>
    <row r="419" spans="1:5" ht="12.75">
      <c r="A419" s="58" t="s">
        <v>1939</v>
      </c>
      <c r="B419" s="78">
        <v>0</v>
      </c>
      <c r="C419" s="60">
        <v>4</v>
      </c>
      <c r="D419" s="79" t="e">
        <f>-fewer shells,fine,dark gray</f>
        <v>#NAME?</v>
      </c>
      <c r="E419" s="79" t="s">
        <v>796</v>
      </c>
    </row>
    <row r="420" spans="1:4" ht="12.75">
      <c r="A420" s="58" t="s">
        <v>1939</v>
      </c>
      <c r="B420" s="78">
        <v>3</v>
      </c>
      <c r="D420" s="79" t="e">
        <f>-fine to medium grained with some fine shell fragments,dark gray</f>
        <v>#NAME?</v>
      </c>
    </row>
    <row r="421" spans="1:5" ht="12.75">
      <c r="A421" s="58" t="s">
        <v>1939</v>
      </c>
      <c r="B421" s="78">
        <v>4</v>
      </c>
      <c r="C421" s="60">
        <v>29.5</v>
      </c>
      <c r="D421" s="79" t="s">
        <v>2006</v>
      </c>
      <c r="E421" s="79" t="s">
        <v>784</v>
      </c>
    </row>
    <row r="422" spans="1:4" ht="12.75">
      <c r="A422" s="58" t="s">
        <v>1939</v>
      </c>
      <c r="B422" s="78">
        <v>6</v>
      </c>
      <c r="D422" s="79" t="s">
        <v>2010</v>
      </c>
    </row>
    <row r="423" spans="1:4" ht="12.75">
      <c r="A423" s="58" t="s">
        <v>1939</v>
      </c>
      <c r="B423" s="78">
        <v>9</v>
      </c>
      <c r="D423" s="79" t="s">
        <v>2011</v>
      </c>
    </row>
    <row r="424" spans="1:4" ht="12.75">
      <c r="A424" s="58" t="s">
        <v>1939</v>
      </c>
      <c r="B424" s="78">
        <v>10</v>
      </c>
      <c r="D424" s="79" t="s">
        <v>2012</v>
      </c>
    </row>
    <row r="425" spans="1:4" ht="12.75">
      <c r="A425" s="58" t="s">
        <v>1939</v>
      </c>
      <c r="B425" s="78">
        <v>12</v>
      </c>
      <c r="D425" s="79" t="s">
        <v>2013</v>
      </c>
    </row>
    <row r="426" spans="1:4" ht="12.75">
      <c r="A426" s="58" t="s">
        <v>1939</v>
      </c>
      <c r="B426" s="78">
        <v>16</v>
      </c>
      <c r="D426" s="79" t="s">
        <v>2014</v>
      </c>
    </row>
    <row r="427" spans="1:4" ht="12.75">
      <c r="A427" s="58" t="s">
        <v>1939</v>
      </c>
      <c r="B427" s="78">
        <v>18</v>
      </c>
      <c r="D427" s="79" t="s">
        <v>1998</v>
      </c>
    </row>
    <row r="428" spans="1:4" ht="12.75">
      <c r="A428" s="58" t="s">
        <v>1939</v>
      </c>
      <c r="B428" s="78">
        <v>20</v>
      </c>
      <c r="D428" s="79" t="s">
        <v>2015</v>
      </c>
    </row>
    <row r="429" spans="1:4" ht="12.75">
      <c r="A429" s="58" t="s">
        <v>1939</v>
      </c>
      <c r="B429" s="78">
        <v>22</v>
      </c>
      <c r="D429" s="79" t="s">
        <v>1998</v>
      </c>
    </row>
    <row r="430" spans="1:5" ht="12.75">
      <c r="A430" s="58" t="s">
        <v>1939</v>
      </c>
      <c r="B430" s="78">
        <v>29.5</v>
      </c>
      <c r="C430" s="60">
        <v>34</v>
      </c>
      <c r="D430" s="79" t="s">
        <v>2007</v>
      </c>
      <c r="E430" s="79" t="s">
        <v>784</v>
      </c>
    </row>
    <row r="431" spans="1:4" ht="12.75">
      <c r="A431" s="58" t="s">
        <v>1939</v>
      </c>
      <c r="B431" s="78">
        <v>30</v>
      </c>
      <c r="D431" s="79" t="s">
        <v>2016</v>
      </c>
    </row>
    <row r="432" spans="1:4" ht="12.75">
      <c r="A432" s="58" t="s">
        <v>1939</v>
      </c>
      <c r="B432" s="78">
        <v>32</v>
      </c>
      <c r="D432" s="79" t="s">
        <v>1998</v>
      </c>
    </row>
    <row r="433" spans="1:5" ht="12.75">
      <c r="A433" s="58" t="s">
        <v>1939</v>
      </c>
      <c r="B433" s="78">
        <v>34</v>
      </c>
      <c r="C433" s="60">
        <v>36</v>
      </c>
      <c r="D433" s="79" t="s">
        <v>2008</v>
      </c>
      <c r="E433" s="79" t="s">
        <v>796</v>
      </c>
    </row>
    <row r="434" spans="1:5" ht="12.75">
      <c r="A434" s="58" t="s">
        <v>1940</v>
      </c>
      <c r="B434" s="78">
        <v>0</v>
      </c>
      <c r="C434" s="60">
        <v>28</v>
      </c>
      <c r="D434" s="79" t="s">
        <v>2017</v>
      </c>
      <c r="E434" s="79" t="s">
        <v>784</v>
      </c>
    </row>
    <row r="435" spans="1:4" ht="12.75">
      <c r="A435" s="58" t="s">
        <v>1940</v>
      </c>
      <c r="B435" s="78">
        <v>2</v>
      </c>
      <c r="D435" s="79" t="s">
        <v>2023</v>
      </c>
    </row>
    <row r="436" spans="1:4" ht="12.75">
      <c r="A436" s="58" t="s">
        <v>1940</v>
      </c>
      <c r="B436" s="78">
        <v>4</v>
      </c>
      <c r="D436" s="79" t="s">
        <v>2024</v>
      </c>
    </row>
    <row r="437" spans="1:4" ht="12.75">
      <c r="A437" s="58" t="s">
        <v>1940</v>
      </c>
      <c r="B437" s="78">
        <v>6</v>
      </c>
      <c r="D437" s="79" t="s">
        <v>2025</v>
      </c>
    </row>
    <row r="438" spans="1:4" ht="12.75">
      <c r="A438" s="58" t="s">
        <v>1940</v>
      </c>
      <c r="B438" s="78">
        <v>8</v>
      </c>
      <c r="D438" s="79" t="s">
        <v>2026</v>
      </c>
    </row>
    <row r="439" spans="1:4" ht="12.75">
      <c r="A439" s="58" t="s">
        <v>1940</v>
      </c>
      <c r="B439" s="78">
        <v>10</v>
      </c>
      <c r="D439" s="79" t="s">
        <v>2027</v>
      </c>
    </row>
    <row r="440" spans="1:4" ht="12.75">
      <c r="A440" s="58" t="s">
        <v>1940</v>
      </c>
      <c r="B440" s="78">
        <v>12</v>
      </c>
      <c r="D440" s="79" t="s">
        <v>2028</v>
      </c>
    </row>
    <row r="441" spans="1:4" ht="12.75">
      <c r="A441" s="58" t="s">
        <v>1940</v>
      </c>
      <c r="B441" s="78">
        <v>14</v>
      </c>
      <c r="D441" s="79" t="s">
        <v>2029</v>
      </c>
    </row>
    <row r="442" spans="1:4" ht="12.75">
      <c r="A442" s="58" t="s">
        <v>1940</v>
      </c>
      <c r="B442" s="78">
        <v>16</v>
      </c>
      <c r="D442" s="79" t="s">
        <v>1998</v>
      </c>
    </row>
    <row r="443" spans="1:4" ht="12.75">
      <c r="A443" s="58" t="s">
        <v>1940</v>
      </c>
      <c r="B443" s="78">
        <v>27.5</v>
      </c>
      <c r="D443" s="79" t="s">
        <v>2030</v>
      </c>
    </row>
    <row r="444" spans="1:5" ht="12.75">
      <c r="A444" s="58" t="s">
        <v>1940</v>
      </c>
      <c r="B444" s="78">
        <v>28</v>
      </c>
      <c r="C444" s="60">
        <v>32</v>
      </c>
      <c r="D444" s="79" t="s">
        <v>2018</v>
      </c>
      <c r="E444" s="79" t="s">
        <v>796</v>
      </c>
    </row>
    <row r="445" spans="1:4" ht="12.75">
      <c r="A445" s="58" t="s">
        <v>1940</v>
      </c>
      <c r="B445" s="78">
        <v>30</v>
      </c>
      <c r="D445" s="79" t="s">
        <v>2031</v>
      </c>
    </row>
    <row r="446" spans="1:5" ht="12.75">
      <c r="A446" s="58" t="s">
        <v>1940</v>
      </c>
      <c r="B446" s="78">
        <v>32</v>
      </c>
      <c r="C446" s="60">
        <v>34</v>
      </c>
      <c r="D446" s="79" t="s">
        <v>2019</v>
      </c>
      <c r="E446" s="79" t="s">
        <v>796</v>
      </c>
    </row>
    <row r="447" spans="1:3" ht="12.75">
      <c r="A447" s="58" t="s">
        <v>1940</v>
      </c>
      <c r="B447" s="78">
        <v>34</v>
      </c>
      <c r="C447" s="60">
        <v>36</v>
      </c>
    </row>
    <row r="448" spans="1:5" ht="12.75">
      <c r="A448" s="58" t="s">
        <v>1940</v>
      </c>
      <c r="B448" s="78">
        <v>36</v>
      </c>
      <c r="C448" s="60">
        <v>42</v>
      </c>
      <c r="D448" s="79" t="s">
        <v>2020</v>
      </c>
      <c r="E448" s="79" t="s">
        <v>784</v>
      </c>
    </row>
    <row r="449" spans="1:4" ht="12.75">
      <c r="A449" s="58" t="s">
        <v>1940</v>
      </c>
      <c r="B449" s="78">
        <v>38</v>
      </c>
      <c r="D449" s="79" t="s">
        <v>2032</v>
      </c>
    </row>
    <row r="450" spans="1:4" ht="12.75">
      <c r="A450" s="58" t="s">
        <v>1940</v>
      </c>
      <c r="B450" s="78">
        <v>40</v>
      </c>
      <c r="D450" s="79" t="s">
        <v>2033</v>
      </c>
    </row>
    <row r="451" spans="1:5" ht="12.75">
      <c r="A451" s="58" t="s">
        <v>1940</v>
      </c>
      <c r="B451" s="78">
        <v>42</v>
      </c>
      <c r="C451" s="60">
        <v>58</v>
      </c>
      <c r="D451" s="79" t="s">
        <v>2021</v>
      </c>
      <c r="E451" s="79" t="s">
        <v>796</v>
      </c>
    </row>
    <row r="452" spans="1:4" ht="12.75">
      <c r="A452" s="58" t="s">
        <v>1940</v>
      </c>
      <c r="B452" s="78">
        <v>46</v>
      </c>
      <c r="D452" s="79" t="s">
        <v>2034</v>
      </c>
    </row>
    <row r="453" spans="1:4" ht="12.75">
      <c r="A453" s="58" t="s">
        <v>1940</v>
      </c>
      <c r="B453" s="78">
        <v>48</v>
      </c>
      <c r="D453" s="79" t="s">
        <v>2035</v>
      </c>
    </row>
    <row r="454" spans="1:4" ht="12.75">
      <c r="A454" s="58" t="s">
        <v>1940</v>
      </c>
      <c r="B454" s="78">
        <v>50</v>
      </c>
      <c r="D454" s="79" t="s">
        <v>2034</v>
      </c>
    </row>
    <row r="455" spans="1:4" ht="12.75">
      <c r="A455" s="58" t="s">
        <v>1940</v>
      </c>
      <c r="B455" s="78">
        <v>54</v>
      </c>
      <c r="D455" s="79" t="s">
        <v>2036</v>
      </c>
    </row>
    <row r="456" spans="1:5" ht="12.75">
      <c r="A456" s="58" t="s">
        <v>1940</v>
      </c>
      <c r="B456" s="78">
        <v>58</v>
      </c>
      <c r="C456" s="60">
        <v>60</v>
      </c>
      <c r="D456" s="79" t="s">
        <v>2022</v>
      </c>
      <c r="E456" s="79" t="s">
        <v>796</v>
      </c>
    </row>
    <row r="457" spans="1:5" ht="12.75">
      <c r="A457" s="58" t="s">
        <v>1941</v>
      </c>
      <c r="B457" s="78">
        <v>0</v>
      </c>
      <c r="C457" s="60">
        <v>2</v>
      </c>
      <c r="D457" s="79" t="s">
        <v>2037</v>
      </c>
      <c r="E457" s="79" t="s">
        <v>784</v>
      </c>
    </row>
    <row r="458" spans="1:4" ht="12.75">
      <c r="A458" s="58" t="s">
        <v>1941</v>
      </c>
      <c r="B458" s="78">
        <v>1</v>
      </c>
      <c r="D458" s="79" t="s">
        <v>2011</v>
      </c>
    </row>
    <row r="459" spans="1:5" ht="12.75">
      <c r="A459" s="58" t="s">
        <v>1941</v>
      </c>
      <c r="B459" s="78">
        <v>2</v>
      </c>
      <c r="C459" s="60">
        <v>6</v>
      </c>
      <c r="D459" s="79" t="s">
        <v>2038</v>
      </c>
      <c r="E459" s="79" t="s">
        <v>798</v>
      </c>
    </row>
    <row r="460" spans="1:4" ht="12.75">
      <c r="A460" s="58" t="s">
        <v>1941</v>
      </c>
      <c r="B460" s="78">
        <v>4</v>
      </c>
      <c r="D460" s="79" t="s">
        <v>1998</v>
      </c>
    </row>
    <row r="461" spans="1:5" ht="12.75">
      <c r="A461" s="58" t="s">
        <v>1941</v>
      </c>
      <c r="B461" s="78">
        <v>6</v>
      </c>
      <c r="C461" s="60">
        <v>10</v>
      </c>
      <c r="D461" s="79" t="s">
        <v>2039</v>
      </c>
      <c r="E461" s="79" t="s">
        <v>784</v>
      </c>
    </row>
    <row r="462" spans="1:4" ht="12.75">
      <c r="A462" s="58" t="s">
        <v>1941</v>
      </c>
      <c r="B462" s="78">
        <v>8</v>
      </c>
      <c r="D462" s="79" t="s">
        <v>2047</v>
      </c>
    </row>
    <row r="463" spans="1:5" ht="12.75">
      <c r="A463" s="58" t="s">
        <v>1941</v>
      </c>
      <c r="B463" s="78">
        <v>10</v>
      </c>
      <c r="C463" s="60">
        <v>12</v>
      </c>
      <c r="D463" s="79" t="s">
        <v>2040</v>
      </c>
      <c r="E463" s="79" t="s">
        <v>798</v>
      </c>
    </row>
    <row r="464" spans="1:5" ht="12.75">
      <c r="A464" s="58" t="s">
        <v>1941</v>
      </c>
      <c r="B464" s="78">
        <v>12</v>
      </c>
      <c r="C464" s="60">
        <v>20</v>
      </c>
      <c r="D464" s="79" t="s">
        <v>2041</v>
      </c>
      <c r="E464" s="79" t="s">
        <v>796</v>
      </c>
    </row>
    <row r="465" spans="1:4" ht="12.75">
      <c r="A465" s="58" t="s">
        <v>1941</v>
      </c>
      <c r="B465" s="78">
        <v>14</v>
      </c>
      <c r="D465" s="79" t="s">
        <v>2015</v>
      </c>
    </row>
    <row r="466" spans="1:4" ht="12.75">
      <c r="A466" s="58" t="s">
        <v>1941</v>
      </c>
      <c r="B466" s="78">
        <v>16</v>
      </c>
      <c r="D466" s="79" t="s">
        <v>2048</v>
      </c>
    </row>
    <row r="467" spans="1:5" ht="12.75">
      <c r="A467" s="58" t="s">
        <v>1941</v>
      </c>
      <c r="B467" s="78">
        <v>20</v>
      </c>
      <c r="C467" s="60">
        <v>28</v>
      </c>
      <c r="D467" s="79" t="s">
        <v>2042</v>
      </c>
      <c r="E467" s="79" t="s">
        <v>784</v>
      </c>
    </row>
    <row r="468" spans="1:4" ht="12.75">
      <c r="A468" s="58" t="s">
        <v>1941</v>
      </c>
      <c r="B468" s="78">
        <v>24</v>
      </c>
      <c r="D468" s="79" t="s">
        <v>1998</v>
      </c>
    </row>
    <row r="469" spans="1:5" ht="12.75">
      <c r="A469" s="58" t="s">
        <v>1941</v>
      </c>
      <c r="B469" s="78">
        <v>28</v>
      </c>
      <c r="C469" s="60">
        <v>32</v>
      </c>
      <c r="D469" s="79" t="s">
        <v>2043</v>
      </c>
      <c r="E469" s="79" t="s">
        <v>796</v>
      </c>
    </row>
    <row r="470" spans="1:5" ht="12.75">
      <c r="A470" s="58" t="s">
        <v>1941</v>
      </c>
      <c r="B470" s="78">
        <v>32</v>
      </c>
      <c r="C470" s="60">
        <v>50</v>
      </c>
      <c r="D470" s="79" t="s">
        <v>2044</v>
      </c>
      <c r="E470" s="79" t="s">
        <v>796</v>
      </c>
    </row>
    <row r="471" spans="1:4" ht="12.75">
      <c r="A471" s="58" t="s">
        <v>1941</v>
      </c>
      <c r="B471" s="78">
        <v>36</v>
      </c>
      <c r="D471" s="79" t="s">
        <v>2049</v>
      </c>
    </row>
    <row r="472" spans="1:4" ht="12.75">
      <c r="A472" s="58" t="s">
        <v>1941</v>
      </c>
      <c r="B472" s="78">
        <v>38</v>
      </c>
      <c r="D472" s="79" t="s">
        <v>1998</v>
      </c>
    </row>
    <row r="473" spans="1:4" ht="12.75">
      <c r="A473" s="58" t="s">
        <v>1941</v>
      </c>
      <c r="B473" s="78">
        <v>40</v>
      </c>
      <c r="D473" s="79" t="s">
        <v>2050</v>
      </c>
    </row>
    <row r="474" spans="1:5" ht="12.75">
      <c r="A474" s="58" t="s">
        <v>1941</v>
      </c>
      <c r="B474" s="78">
        <v>50</v>
      </c>
      <c r="C474" s="60">
        <v>58</v>
      </c>
      <c r="D474" s="79" t="s">
        <v>2045</v>
      </c>
      <c r="E474" s="79" t="s">
        <v>796</v>
      </c>
    </row>
    <row r="475" spans="1:4" ht="12.75">
      <c r="A475" s="58" t="s">
        <v>1941</v>
      </c>
      <c r="B475" s="78">
        <v>52</v>
      </c>
      <c r="D475" s="79" t="s">
        <v>2051</v>
      </c>
    </row>
    <row r="476" spans="1:4" ht="12.75">
      <c r="A476" s="58" t="s">
        <v>1941</v>
      </c>
      <c r="B476" s="78">
        <v>54</v>
      </c>
      <c r="D476" s="79" t="s">
        <v>2015</v>
      </c>
    </row>
    <row r="477" spans="1:4" ht="12.75">
      <c r="A477" s="58" t="s">
        <v>1941</v>
      </c>
      <c r="B477" s="78">
        <v>56</v>
      </c>
      <c r="D477" s="79" t="s">
        <v>1998</v>
      </c>
    </row>
    <row r="478" spans="1:5" ht="12.75">
      <c r="A478" s="58" t="s">
        <v>1941</v>
      </c>
      <c r="B478" s="78">
        <v>58</v>
      </c>
      <c r="C478" s="60">
        <v>60</v>
      </c>
      <c r="D478" s="79" t="s">
        <v>2046</v>
      </c>
      <c r="E478" s="79" t="s">
        <v>796</v>
      </c>
    </row>
    <row r="479" spans="1:5" ht="12.75">
      <c r="A479" s="58" t="s">
        <v>1942</v>
      </c>
      <c r="B479" s="78">
        <v>0</v>
      </c>
      <c r="C479" s="60">
        <v>2</v>
      </c>
      <c r="D479" s="79" t="s">
        <v>2052</v>
      </c>
      <c r="E479" s="79" t="s">
        <v>784</v>
      </c>
    </row>
    <row r="480" spans="1:5" ht="12.75">
      <c r="A480" s="58" t="s">
        <v>1942</v>
      </c>
      <c r="B480" s="78">
        <v>2</v>
      </c>
      <c r="C480" s="60">
        <v>4</v>
      </c>
      <c r="D480" s="79" t="s">
        <v>2053</v>
      </c>
      <c r="E480" s="79" t="s">
        <v>796</v>
      </c>
    </row>
    <row r="481" spans="1:4" ht="12.75">
      <c r="A481" s="58" t="s">
        <v>1942</v>
      </c>
      <c r="B481" s="78">
        <v>3</v>
      </c>
      <c r="D481" s="79" t="s">
        <v>2011</v>
      </c>
    </row>
    <row r="482" spans="1:5" ht="12.75">
      <c r="A482" s="58" t="s">
        <v>1942</v>
      </c>
      <c r="B482" s="78">
        <v>4</v>
      </c>
      <c r="C482" s="60">
        <v>8</v>
      </c>
      <c r="D482" s="79" t="s">
        <v>2054</v>
      </c>
      <c r="E482" s="79" t="s">
        <v>798</v>
      </c>
    </row>
    <row r="483" spans="1:4" ht="12.75">
      <c r="A483" s="58" t="s">
        <v>1942</v>
      </c>
      <c r="B483" s="78">
        <v>6</v>
      </c>
      <c r="D483" s="79" t="s">
        <v>2015</v>
      </c>
    </row>
    <row r="484" spans="1:5" ht="12.75">
      <c r="A484" s="58" t="s">
        <v>1942</v>
      </c>
      <c r="B484" s="78">
        <v>8</v>
      </c>
      <c r="C484" s="60">
        <v>10</v>
      </c>
      <c r="D484" s="79" t="s">
        <v>2055</v>
      </c>
      <c r="E484" s="79" t="s">
        <v>798</v>
      </c>
    </row>
    <row r="485" spans="1:5" ht="12.75">
      <c r="A485" s="58" t="s">
        <v>1942</v>
      </c>
      <c r="B485" s="78">
        <v>10</v>
      </c>
      <c r="C485" s="60">
        <v>20</v>
      </c>
      <c r="D485" s="79" t="s">
        <v>2056</v>
      </c>
      <c r="E485" s="79" t="s">
        <v>784</v>
      </c>
    </row>
    <row r="486" spans="1:4" ht="12.75">
      <c r="A486" s="58" t="s">
        <v>1942</v>
      </c>
      <c r="B486" s="78">
        <v>12</v>
      </c>
      <c r="D486" s="79" t="s">
        <v>2063</v>
      </c>
    </row>
    <row r="487" spans="1:4" ht="12.75">
      <c r="A487" s="58" t="s">
        <v>1942</v>
      </c>
      <c r="B487" s="78">
        <v>14</v>
      </c>
      <c r="D487" s="79" t="s">
        <v>2064</v>
      </c>
    </row>
    <row r="488" spans="1:4" ht="12.75">
      <c r="A488" s="58" t="s">
        <v>1942</v>
      </c>
      <c r="B488" s="78">
        <v>16</v>
      </c>
      <c r="D488" s="79" t="s">
        <v>2057</v>
      </c>
    </row>
    <row r="489" spans="1:4" ht="12.75">
      <c r="A489" s="58" t="s">
        <v>1942</v>
      </c>
      <c r="B489" s="78">
        <v>18</v>
      </c>
      <c r="D489" s="79" t="s">
        <v>2058</v>
      </c>
    </row>
    <row r="490" spans="1:5" ht="12.75">
      <c r="A490" s="58" t="s">
        <v>1942</v>
      </c>
      <c r="B490" s="78">
        <v>20</v>
      </c>
      <c r="C490" s="60">
        <v>26</v>
      </c>
      <c r="D490" s="79" t="s">
        <v>2059</v>
      </c>
      <c r="E490" s="79" t="s">
        <v>796</v>
      </c>
    </row>
    <row r="491" spans="1:4" ht="12.75">
      <c r="A491" s="58" t="s">
        <v>1942</v>
      </c>
      <c r="B491" s="78">
        <v>22</v>
      </c>
      <c r="D491" s="79" t="s">
        <v>2015</v>
      </c>
    </row>
    <row r="492" spans="1:5" ht="12.75">
      <c r="A492" s="58" t="s">
        <v>1942</v>
      </c>
      <c r="B492" s="78">
        <v>26</v>
      </c>
      <c r="C492" s="60">
        <v>28</v>
      </c>
      <c r="D492" s="79" t="s">
        <v>2060</v>
      </c>
      <c r="E492" s="79" t="s">
        <v>784</v>
      </c>
    </row>
    <row r="493" spans="1:4" ht="12.75">
      <c r="A493" s="58" t="s">
        <v>1942</v>
      </c>
      <c r="B493" s="78">
        <v>28</v>
      </c>
      <c r="C493" s="60">
        <v>30</v>
      </c>
      <c r="D493" s="79" t="s">
        <v>1998</v>
      </c>
    </row>
    <row r="494" spans="1:5" ht="12.75">
      <c r="A494" s="58" t="s">
        <v>1942</v>
      </c>
      <c r="B494" s="78">
        <v>30</v>
      </c>
      <c r="C494" s="60">
        <v>32</v>
      </c>
      <c r="D494" s="79" t="s">
        <v>2061</v>
      </c>
      <c r="E494" s="79" t="s">
        <v>796</v>
      </c>
    </row>
    <row r="495" spans="1:5" ht="12.75">
      <c r="A495" s="58" t="s">
        <v>1942</v>
      </c>
      <c r="B495" s="78">
        <v>32</v>
      </c>
      <c r="C495" s="60">
        <v>36</v>
      </c>
      <c r="D495" s="79" t="s">
        <v>2062</v>
      </c>
      <c r="E495" s="79" t="s">
        <v>784</v>
      </c>
    </row>
    <row r="496" spans="1:4" ht="12.75">
      <c r="A496" s="58" t="s">
        <v>1942</v>
      </c>
      <c r="B496" s="78">
        <v>34</v>
      </c>
      <c r="D496" s="79" t="s">
        <v>2065</v>
      </c>
    </row>
    <row r="497" spans="1:5" ht="12.75">
      <c r="A497" s="58" t="s">
        <v>1943</v>
      </c>
      <c r="B497" s="78">
        <v>0</v>
      </c>
      <c r="C497" s="60">
        <v>4</v>
      </c>
      <c r="D497" s="79" t="s">
        <v>2066</v>
      </c>
      <c r="E497" s="79" t="s">
        <v>796</v>
      </c>
    </row>
    <row r="498" spans="1:4" ht="12.75">
      <c r="A498" s="58" t="s">
        <v>1943</v>
      </c>
      <c r="B498" s="78">
        <v>2</v>
      </c>
      <c r="D498" s="79" t="s">
        <v>2075</v>
      </c>
    </row>
    <row r="499" spans="1:5" ht="12.75">
      <c r="A499" s="58" t="s">
        <v>1943</v>
      </c>
      <c r="B499" s="78">
        <v>4</v>
      </c>
      <c r="C499" s="60">
        <v>10</v>
      </c>
      <c r="D499" s="79" t="s">
        <v>2067</v>
      </c>
      <c r="E499" s="79" t="s">
        <v>784</v>
      </c>
    </row>
    <row r="500" spans="1:5" ht="12.75">
      <c r="A500" s="58" t="s">
        <v>1943</v>
      </c>
      <c r="B500" s="78">
        <v>10</v>
      </c>
      <c r="C500" s="60">
        <v>14</v>
      </c>
      <c r="D500" s="79" t="s">
        <v>2061</v>
      </c>
      <c r="E500" s="79" t="s">
        <v>796</v>
      </c>
    </row>
    <row r="501" spans="1:5" ht="12.75">
      <c r="A501" s="58" t="s">
        <v>1943</v>
      </c>
      <c r="B501" s="78">
        <v>14</v>
      </c>
      <c r="C501" s="60">
        <v>24</v>
      </c>
      <c r="D501" s="79" t="s">
        <v>2068</v>
      </c>
      <c r="E501" s="79" t="s">
        <v>796</v>
      </c>
    </row>
    <row r="502" spans="1:4" ht="12.75">
      <c r="A502" s="58" t="s">
        <v>1943</v>
      </c>
      <c r="B502" s="78">
        <v>16</v>
      </c>
      <c r="D502" s="79" t="s">
        <v>2076</v>
      </c>
    </row>
    <row r="503" spans="1:4" ht="12.75">
      <c r="A503" s="58" t="s">
        <v>1943</v>
      </c>
      <c r="B503" s="78">
        <v>22</v>
      </c>
      <c r="D503" s="79" t="s">
        <v>2077</v>
      </c>
    </row>
    <row r="504" spans="1:5" ht="12.75">
      <c r="A504" s="58" t="s">
        <v>1943</v>
      </c>
      <c r="B504" s="78">
        <v>24</v>
      </c>
      <c r="C504" s="60">
        <v>38</v>
      </c>
      <c r="D504" s="79" t="s">
        <v>2069</v>
      </c>
      <c r="E504" s="79" t="s">
        <v>796</v>
      </c>
    </row>
    <row r="505" spans="1:4" ht="12.75">
      <c r="A505" s="58" t="s">
        <v>1943</v>
      </c>
      <c r="B505" s="78">
        <v>28</v>
      </c>
      <c r="D505" s="79" t="s">
        <v>2078</v>
      </c>
    </row>
    <row r="506" spans="1:4" ht="12.75">
      <c r="A506" s="58" t="s">
        <v>1943</v>
      </c>
      <c r="B506" s="78">
        <v>30</v>
      </c>
      <c r="D506" s="79" t="s">
        <v>2028</v>
      </c>
    </row>
    <row r="507" spans="1:4" ht="12.75">
      <c r="A507" s="58" t="s">
        <v>1943</v>
      </c>
      <c r="B507" s="78">
        <v>32</v>
      </c>
      <c r="D507" s="79" t="s">
        <v>2079</v>
      </c>
    </row>
    <row r="508" spans="1:4" ht="12.75">
      <c r="A508" s="58" t="s">
        <v>1943</v>
      </c>
      <c r="B508" s="78">
        <v>34</v>
      </c>
      <c r="D508" s="79" t="s">
        <v>2033</v>
      </c>
    </row>
    <row r="509" spans="1:4" ht="12.75">
      <c r="A509" s="58" t="s">
        <v>1943</v>
      </c>
      <c r="B509" s="78">
        <v>36</v>
      </c>
      <c r="D509" s="79" t="s">
        <v>1998</v>
      </c>
    </row>
    <row r="510" spans="1:5" ht="12.75">
      <c r="A510" s="58" t="s">
        <v>1943</v>
      </c>
      <c r="B510" s="78">
        <v>38</v>
      </c>
      <c r="C510" s="60">
        <v>46</v>
      </c>
      <c r="D510" s="79" t="s">
        <v>2070</v>
      </c>
      <c r="E510" s="79" t="s">
        <v>784</v>
      </c>
    </row>
    <row r="511" spans="1:4" ht="12.75">
      <c r="A511" s="58" t="s">
        <v>1943</v>
      </c>
      <c r="B511" s="78">
        <v>42</v>
      </c>
      <c r="D511" s="79" t="s">
        <v>2015</v>
      </c>
    </row>
    <row r="512" spans="1:5" ht="12.75">
      <c r="A512" s="58" t="s">
        <v>1943</v>
      </c>
      <c r="B512" s="78">
        <v>46</v>
      </c>
      <c r="C512" s="60">
        <v>52</v>
      </c>
      <c r="D512" s="79" t="s">
        <v>2071</v>
      </c>
      <c r="E512" s="79" t="s">
        <v>796</v>
      </c>
    </row>
    <row r="513" spans="1:4" ht="12.75">
      <c r="A513" s="58" t="s">
        <v>1943</v>
      </c>
      <c r="B513" s="78">
        <v>48</v>
      </c>
      <c r="D513" s="79" t="s">
        <v>2080</v>
      </c>
    </row>
    <row r="514" spans="1:4" ht="12.75">
      <c r="A514" s="58" t="s">
        <v>1943</v>
      </c>
      <c r="B514" s="78">
        <v>50</v>
      </c>
      <c r="D514" s="79" t="s">
        <v>2015</v>
      </c>
    </row>
    <row r="515" spans="1:5" ht="12.75">
      <c r="A515" s="58" t="s">
        <v>1943</v>
      </c>
      <c r="B515" s="78">
        <v>52</v>
      </c>
      <c r="C515" s="60">
        <v>60</v>
      </c>
      <c r="D515" s="79" t="s">
        <v>2072</v>
      </c>
      <c r="E515" s="79" t="s">
        <v>784</v>
      </c>
    </row>
    <row r="516" spans="1:4" ht="12.75">
      <c r="A516" s="58" t="s">
        <v>1943</v>
      </c>
      <c r="B516" s="78">
        <v>54</v>
      </c>
      <c r="D516" s="79" t="s">
        <v>2015</v>
      </c>
    </row>
    <row r="517" spans="1:4" ht="12.75">
      <c r="A517" s="58" t="s">
        <v>1943</v>
      </c>
      <c r="B517" s="78">
        <v>56</v>
      </c>
      <c r="D517" s="79" t="s">
        <v>2081</v>
      </c>
    </row>
    <row r="518" spans="1:4" ht="12.75">
      <c r="A518" s="58" t="s">
        <v>1943</v>
      </c>
      <c r="B518" s="78">
        <v>58</v>
      </c>
      <c r="D518" s="79" t="s">
        <v>1998</v>
      </c>
    </row>
    <row r="519" spans="1:5" ht="12.75">
      <c r="A519" s="58" t="s">
        <v>1943</v>
      </c>
      <c r="B519" s="78">
        <v>60</v>
      </c>
      <c r="C519" s="60">
        <v>66</v>
      </c>
      <c r="D519" s="79" t="s">
        <v>2073</v>
      </c>
      <c r="E519" s="79" t="s">
        <v>796</v>
      </c>
    </row>
    <row r="520" spans="1:4" ht="12.75">
      <c r="A520" s="58" t="s">
        <v>1943</v>
      </c>
      <c r="B520" s="78">
        <v>62</v>
      </c>
      <c r="D520" s="79" t="s">
        <v>2082</v>
      </c>
    </row>
    <row r="521" spans="1:4" ht="12.75">
      <c r="A521" s="58" t="s">
        <v>1943</v>
      </c>
      <c r="B521" s="78">
        <v>64</v>
      </c>
      <c r="D521" s="79" t="s">
        <v>2015</v>
      </c>
    </row>
    <row r="522" spans="1:5" ht="12.75">
      <c r="A522" s="58" t="s">
        <v>1943</v>
      </c>
      <c r="B522" s="78">
        <v>66</v>
      </c>
      <c r="C522" s="60">
        <v>100</v>
      </c>
      <c r="D522" s="79" t="s">
        <v>2074</v>
      </c>
      <c r="E522" s="79" t="s">
        <v>796</v>
      </c>
    </row>
    <row r="523" spans="1:4" ht="12.75">
      <c r="A523" s="58" t="s">
        <v>1943</v>
      </c>
      <c r="B523" s="78">
        <v>70</v>
      </c>
      <c r="D523" s="79" t="s">
        <v>1999</v>
      </c>
    </row>
    <row r="524" spans="1:4" ht="12.75">
      <c r="A524" s="58" t="s">
        <v>1943</v>
      </c>
      <c r="B524" s="78">
        <v>72</v>
      </c>
      <c r="D524" s="79" t="s">
        <v>2083</v>
      </c>
    </row>
    <row r="525" spans="1:4" ht="12.75">
      <c r="A525" s="58" t="s">
        <v>1943</v>
      </c>
      <c r="B525" s="78">
        <v>76</v>
      </c>
      <c r="D525" s="79" t="s">
        <v>2015</v>
      </c>
    </row>
    <row r="526" spans="1:4" ht="12.75">
      <c r="A526" s="58" t="s">
        <v>1943</v>
      </c>
      <c r="B526" s="78">
        <v>80</v>
      </c>
      <c r="D526" s="79" t="s">
        <v>1998</v>
      </c>
    </row>
    <row r="527" spans="1:4" ht="12.75">
      <c r="A527" s="58" t="s">
        <v>1943</v>
      </c>
      <c r="B527" s="78">
        <v>82</v>
      </c>
      <c r="D527" s="79" t="s">
        <v>2015</v>
      </c>
    </row>
    <row r="528" spans="1:4" ht="12.75">
      <c r="A528" s="58" t="s">
        <v>1943</v>
      </c>
      <c r="B528" s="78">
        <v>84</v>
      </c>
      <c r="D528" s="79" t="s">
        <v>2084</v>
      </c>
    </row>
    <row r="529" spans="1:4" ht="12.75">
      <c r="A529" s="58" t="s">
        <v>1943</v>
      </c>
      <c r="B529" s="78">
        <v>86</v>
      </c>
      <c r="D529" s="79" t="s">
        <v>2085</v>
      </c>
    </row>
    <row r="530" spans="1:4" ht="12.75">
      <c r="A530" s="58" t="s">
        <v>1943</v>
      </c>
      <c r="B530" s="78">
        <v>88</v>
      </c>
      <c r="D530" s="79" t="s">
        <v>2034</v>
      </c>
    </row>
    <row r="531" spans="1:4" ht="12.75">
      <c r="A531" s="58" t="s">
        <v>1943</v>
      </c>
      <c r="B531" s="78">
        <v>90</v>
      </c>
      <c r="D531" s="79" t="s">
        <v>2086</v>
      </c>
    </row>
    <row r="532" spans="1:4" ht="12.75">
      <c r="A532" s="58" t="s">
        <v>1943</v>
      </c>
      <c r="B532" s="78">
        <v>92</v>
      </c>
      <c r="D532" s="79" t="s">
        <v>2015</v>
      </c>
    </row>
    <row r="533" spans="1:4" ht="12.75">
      <c r="A533" s="58" t="s">
        <v>1943</v>
      </c>
      <c r="B533" s="78">
        <v>96</v>
      </c>
      <c r="D533" s="79" t="s">
        <v>2087</v>
      </c>
    </row>
    <row r="534" spans="1:4" ht="12.75">
      <c r="A534" s="58" t="s">
        <v>1943</v>
      </c>
      <c r="B534" s="78">
        <v>98</v>
      </c>
      <c r="D534" s="79" t="s">
        <v>2088</v>
      </c>
    </row>
    <row r="535" spans="1:5" ht="12.75">
      <c r="A535" s="58" t="s">
        <v>1945</v>
      </c>
      <c r="B535" s="78">
        <v>0</v>
      </c>
      <c r="C535" s="60">
        <v>8</v>
      </c>
      <c r="D535" s="79" t="s">
        <v>2089</v>
      </c>
      <c r="E535" s="79" t="s">
        <v>784</v>
      </c>
    </row>
    <row r="536" spans="1:4" ht="12.75">
      <c r="A536" s="58" t="s">
        <v>1945</v>
      </c>
      <c r="B536" s="78">
        <v>1</v>
      </c>
      <c r="D536" s="79" t="s">
        <v>2094</v>
      </c>
    </row>
    <row r="537" spans="1:4" ht="12.75">
      <c r="A537" s="58" t="s">
        <v>1945</v>
      </c>
      <c r="B537" s="78">
        <v>2</v>
      </c>
      <c r="D537" s="79" t="s">
        <v>2095</v>
      </c>
    </row>
    <row r="538" spans="1:4" ht="12.75">
      <c r="A538" s="58" t="s">
        <v>1945</v>
      </c>
      <c r="B538" s="78">
        <v>4</v>
      </c>
      <c r="D538" s="79" t="s">
        <v>2033</v>
      </c>
    </row>
    <row r="539" spans="1:4" ht="12.75">
      <c r="A539" s="58" t="s">
        <v>1945</v>
      </c>
      <c r="B539" s="78">
        <v>5.5</v>
      </c>
      <c r="D539" s="79" t="s">
        <v>2096</v>
      </c>
    </row>
    <row r="540" spans="1:4" ht="12.75">
      <c r="A540" s="58" t="s">
        <v>1945</v>
      </c>
      <c r="B540" s="78">
        <v>6</v>
      </c>
      <c r="D540" s="79" t="s">
        <v>2097</v>
      </c>
    </row>
    <row r="541" spans="1:5" ht="12.75">
      <c r="A541" s="58" t="s">
        <v>1945</v>
      </c>
      <c r="B541" s="78">
        <v>8</v>
      </c>
      <c r="C541" s="60">
        <v>10</v>
      </c>
      <c r="D541" s="79" t="s">
        <v>2090</v>
      </c>
      <c r="E541" s="79" t="s">
        <v>798</v>
      </c>
    </row>
    <row r="542" spans="1:5" ht="12.75">
      <c r="A542" s="58" t="s">
        <v>1945</v>
      </c>
      <c r="B542" s="78">
        <v>10</v>
      </c>
      <c r="C542" s="60">
        <v>20</v>
      </c>
      <c r="D542" s="79" t="s">
        <v>2091</v>
      </c>
      <c r="E542" s="79" t="s">
        <v>796</v>
      </c>
    </row>
    <row r="543" spans="1:4" ht="12.75">
      <c r="A543" s="58" t="s">
        <v>1945</v>
      </c>
      <c r="B543" s="78">
        <v>12</v>
      </c>
      <c r="D543" s="79" t="s">
        <v>2098</v>
      </c>
    </row>
    <row r="544" spans="1:4" ht="12.75">
      <c r="A544" s="58" t="s">
        <v>1945</v>
      </c>
      <c r="B544" s="78">
        <v>14</v>
      </c>
      <c r="D544" s="79" t="s">
        <v>2033</v>
      </c>
    </row>
    <row r="545" spans="1:5" ht="12.75">
      <c r="A545" s="58" t="s">
        <v>1945</v>
      </c>
      <c r="B545" s="78">
        <v>20</v>
      </c>
      <c r="C545" s="60">
        <v>28</v>
      </c>
      <c r="D545" s="79" t="s">
        <v>2092</v>
      </c>
      <c r="E545" s="79" t="s">
        <v>784</v>
      </c>
    </row>
    <row r="546" spans="1:4" ht="12.75">
      <c r="A546" s="58" t="s">
        <v>1945</v>
      </c>
      <c r="B546" s="78">
        <v>22</v>
      </c>
      <c r="D546" s="79" t="s">
        <v>2099</v>
      </c>
    </row>
    <row r="547" spans="1:4" ht="12.75">
      <c r="A547" s="58" t="s">
        <v>1945</v>
      </c>
      <c r="B547" s="78">
        <v>26</v>
      </c>
      <c r="D547" s="79" t="s">
        <v>2028</v>
      </c>
    </row>
    <row r="548" spans="1:5" ht="12.75">
      <c r="A548" s="58" t="s">
        <v>1945</v>
      </c>
      <c r="B548" s="78">
        <v>28</v>
      </c>
      <c r="C548" s="60">
        <v>30</v>
      </c>
      <c r="D548" s="79" t="s">
        <v>2093</v>
      </c>
      <c r="E548" s="79" t="s">
        <v>796</v>
      </c>
    </row>
    <row r="549" spans="1:5" ht="12.75">
      <c r="A549" s="58" t="s">
        <v>1946</v>
      </c>
      <c r="B549" s="78">
        <v>0</v>
      </c>
      <c r="C549" s="60">
        <v>8</v>
      </c>
      <c r="D549" s="79" t="s">
        <v>2100</v>
      </c>
      <c r="E549" s="79" t="s">
        <v>796</v>
      </c>
    </row>
    <row r="550" spans="1:4" ht="12.75">
      <c r="A550" s="58" t="s">
        <v>1946</v>
      </c>
      <c r="B550" s="78">
        <v>6</v>
      </c>
      <c r="D550" s="79" t="s">
        <v>2115</v>
      </c>
    </row>
    <row r="551" spans="1:5" ht="12.75">
      <c r="A551" s="58" t="s">
        <v>1946</v>
      </c>
      <c r="B551" s="78">
        <v>8</v>
      </c>
      <c r="C551" s="60">
        <v>14</v>
      </c>
      <c r="D551" s="79" t="s">
        <v>2101</v>
      </c>
      <c r="E551" s="79" t="s">
        <v>784</v>
      </c>
    </row>
    <row r="552" spans="1:4" ht="12.75">
      <c r="A552" s="58" t="s">
        <v>1946</v>
      </c>
      <c r="B552" s="78">
        <v>10</v>
      </c>
      <c r="D552" s="79" t="s">
        <v>2116</v>
      </c>
    </row>
    <row r="553" spans="1:4" ht="12.75">
      <c r="A553" s="58" t="s">
        <v>1946</v>
      </c>
      <c r="B553" s="78">
        <v>12</v>
      </c>
      <c r="D553" s="79" t="s">
        <v>1998</v>
      </c>
    </row>
    <row r="554" spans="1:5" ht="12.75">
      <c r="A554" s="58" t="s">
        <v>1946</v>
      </c>
      <c r="B554" s="78">
        <v>14</v>
      </c>
      <c r="C554" s="60">
        <v>24</v>
      </c>
      <c r="D554" s="79" t="s">
        <v>2102</v>
      </c>
      <c r="E554" s="79" t="s">
        <v>798</v>
      </c>
    </row>
    <row r="555" spans="1:4" ht="12.75">
      <c r="A555" s="58" t="s">
        <v>1946</v>
      </c>
      <c r="B555" s="78">
        <v>18</v>
      </c>
      <c r="D555" s="79" t="s">
        <v>2117</v>
      </c>
    </row>
    <row r="556" spans="1:4" ht="12.75">
      <c r="A556" s="58" t="s">
        <v>1946</v>
      </c>
      <c r="B556" s="78">
        <v>20</v>
      </c>
      <c r="D556" s="79" t="s">
        <v>2118</v>
      </c>
    </row>
    <row r="557" spans="1:4" ht="12.75">
      <c r="A557" s="58" t="s">
        <v>1946</v>
      </c>
      <c r="B557" s="78">
        <v>22</v>
      </c>
      <c r="D557" s="79" t="s">
        <v>2097</v>
      </c>
    </row>
    <row r="558" spans="1:5" ht="12.75">
      <c r="A558" s="58" t="s">
        <v>1946</v>
      </c>
      <c r="B558" s="78">
        <v>24</v>
      </c>
      <c r="C558" s="60">
        <v>42</v>
      </c>
      <c r="D558" s="79" t="s">
        <v>2103</v>
      </c>
      <c r="E558" s="79" t="s">
        <v>796</v>
      </c>
    </row>
    <row r="559" spans="1:4" ht="12.75">
      <c r="A559" s="58" t="s">
        <v>1946</v>
      </c>
      <c r="B559" s="78">
        <v>26</v>
      </c>
      <c r="D559" s="79" t="s">
        <v>2119</v>
      </c>
    </row>
    <row r="560" spans="1:4" ht="12.75">
      <c r="A560" s="58" t="s">
        <v>1946</v>
      </c>
      <c r="B560" s="78">
        <v>30</v>
      </c>
      <c r="D560" s="79" t="s">
        <v>2120</v>
      </c>
    </row>
    <row r="561" spans="1:4" ht="12.75">
      <c r="A561" s="58" t="s">
        <v>1946</v>
      </c>
      <c r="B561" s="78">
        <v>34</v>
      </c>
      <c r="D561" s="79" t="s">
        <v>2015</v>
      </c>
    </row>
    <row r="562" spans="1:4" ht="12.75">
      <c r="A562" s="58" t="s">
        <v>1946</v>
      </c>
      <c r="B562" s="78">
        <v>36</v>
      </c>
      <c r="D562" s="79" t="s">
        <v>1998</v>
      </c>
    </row>
    <row r="563" spans="1:5" ht="12.75">
      <c r="A563" s="58" t="s">
        <v>1946</v>
      </c>
      <c r="B563" s="78">
        <v>42</v>
      </c>
      <c r="C563" s="60">
        <v>44</v>
      </c>
      <c r="D563" s="79" t="s">
        <v>2104</v>
      </c>
      <c r="E563" s="79" t="s">
        <v>788</v>
      </c>
    </row>
    <row r="564" spans="1:5" ht="12.75">
      <c r="A564" s="58" t="s">
        <v>1946</v>
      </c>
      <c r="B564" s="78">
        <v>44</v>
      </c>
      <c r="C564" s="60">
        <v>46</v>
      </c>
      <c r="D564" s="79" t="s">
        <v>2105</v>
      </c>
      <c r="E564" s="79" t="s">
        <v>796</v>
      </c>
    </row>
    <row r="565" spans="1:5" ht="12.75">
      <c r="A565" s="58" t="s">
        <v>1946</v>
      </c>
      <c r="B565" s="78">
        <v>46</v>
      </c>
      <c r="C565" s="60">
        <v>48</v>
      </c>
      <c r="D565" s="79" t="s">
        <v>2106</v>
      </c>
      <c r="E565" s="79" t="s">
        <v>796</v>
      </c>
    </row>
    <row r="566" spans="1:5" ht="12.75">
      <c r="A566" s="58" t="s">
        <v>1946</v>
      </c>
      <c r="B566" s="78">
        <v>48</v>
      </c>
      <c r="C566" s="60">
        <v>58</v>
      </c>
      <c r="D566" s="79" t="s">
        <v>2107</v>
      </c>
      <c r="E566" s="79" t="s">
        <v>739</v>
      </c>
    </row>
    <row r="567" spans="1:4" ht="12.75">
      <c r="A567" s="58" t="s">
        <v>1946</v>
      </c>
      <c r="B567" s="78">
        <v>50</v>
      </c>
      <c r="D567" s="79" t="s">
        <v>2121</v>
      </c>
    </row>
    <row r="568" spans="1:4" ht="12.75">
      <c r="A568" s="58" t="s">
        <v>1946</v>
      </c>
      <c r="B568" s="78">
        <v>56</v>
      </c>
      <c r="D568" s="79" t="s">
        <v>2122</v>
      </c>
    </row>
    <row r="569" spans="1:5" ht="12.75">
      <c r="A569" s="58" t="s">
        <v>1946</v>
      </c>
      <c r="B569" s="78">
        <v>58</v>
      </c>
      <c r="C569" s="60">
        <v>60</v>
      </c>
      <c r="D569" s="79" t="s">
        <v>2108</v>
      </c>
      <c r="E569" s="79" t="s">
        <v>784</v>
      </c>
    </row>
    <row r="570" spans="1:5" ht="12.75">
      <c r="A570" s="58" t="s">
        <v>1946</v>
      </c>
      <c r="B570" s="78">
        <v>60</v>
      </c>
      <c r="C570" s="60">
        <v>62</v>
      </c>
      <c r="D570" s="79" t="s">
        <v>2109</v>
      </c>
      <c r="E570" s="79" t="s">
        <v>739</v>
      </c>
    </row>
    <row r="571" spans="1:5" ht="12.75">
      <c r="A571" s="58" t="s">
        <v>1946</v>
      </c>
      <c r="B571" s="78">
        <v>62</v>
      </c>
      <c r="C571" s="60">
        <v>68</v>
      </c>
      <c r="D571" s="79" t="s">
        <v>2110</v>
      </c>
      <c r="E571" s="79" t="s">
        <v>796</v>
      </c>
    </row>
    <row r="572" spans="1:4" ht="12.75">
      <c r="A572" s="58" t="s">
        <v>1946</v>
      </c>
      <c r="B572" s="78">
        <v>64</v>
      </c>
      <c r="D572" s="79" t="s">
        <v>2123</v>
      </c>
    </row>
    <row r="573" spans="1:4" ht="12.75">
      <c r="A573" s="58" t="s">
        <v>1946</v>
      </c>
      <c r="B573" s="78">
        <v>66</v>
      </c>
      <c r="D573" s="79" t="s">
        <v>2124</v>
      </c>
    </row>
    <row r="574" spans="1:5" ht="12.75">
      <c r="A574" s="58" t="s">
        <v>1946</v>
      </c>
      <c r="B574" s="78">
        <v>68</v>
      </c>
      <c r="C574" s="60">
        <v>70</v>
      </c>
      <c r="D574" s="79" t="s">
        <v>2111</v>
      </c>
      <c r="E574" s="79" t="s">
        <v>796</v>
      </c>
    </row>
    <row r="575" spans="1:5" ht="12.75">
      <c r="A575" s="58" t="s">
        <v>1946</v>
      </c>
      <c r="B575" s="78">
        <v>70</v>
      </c>
      <c r="C575" s="60">
        <v>80</v>
      </c>
      <c r="D575" s="79" t="s">
        <v>2112</v>
      </c>
      <c r="E575" s="79" t="s">
        <v>796</v>
      </c>
    </row>
    <row r="576" spans="1:4" ht="12.75">
      <c r="A576" s="58" t="s">
        <v>1946</v>
      </c>
      <c r="B576" s="78">
        <v>74</v>
      </c>
      <c r="D576" s="79" t="s">
        <v>2125</v>
      </c>
    </row>
    <row r="577" spans="1:4" ht="12.75">
      <c r="A577" s="58" t="s">
        <v>1946</v>
      </c>
      <c r="B577" s="78">
        <v>78</v>
      </c>
      <c r="D577" s="79" t="s">
        <v>2015</v>
      </c>
    </row>
    <row r="578" spans="1:5" ht="12.75">
      <c r="A578" s="58" t="s">
        <v>1946</v>
      </c>
      <c r="B578" s="78">
        <v>80</v>
      </c>
      <c r="C578" s="60">
        <v>84</v>
      </c>
      <c r="D578" s="79" t="s">
        <v>2113</v>
      </c>
      <c r="E578" s="79" t="s">
        <v>739</v>
      </c>
    </row>
    <row r="579" spans="1:5" ht="12.75">
      <c r="A579" s="58" t="s">
        <v>1946</v>
      </c>
      <c r="B579" s="78">
        <v>84</v>
      </c>
      <c r="C579" s="60">
        <v>100</v>
      </c>
      <c r="D579" s="79" t="s">
        <v>2114</v>
      </c>
      <c r="E579" s="79" t="s">
        <v>796</v>
      </c>
    </row>
    <row r="580" spans="1:4" ht="12.75">
      <c r="A580" s="58" t="s">
        <v>1946</v>
      </c>
      <c r="B580" s="78">
        <v>86</v>
      </c>
      <c r="D580" s="79" t="s">
        <v>2126</v>
      </c>
    </row>
    <row r="581" spans="1:4" ht="12.75">
      <c r="A581" s="58" t="s">
        <v>1946</v>
      </c>
      <c r="B581" s="78">
        <v>88</v>
      </c>
      <c r="D581" s="79" t="s">
        <v>2127</v>
      </c>
    </row>
    <row r="582" spans="1:4" ht="12.75">
      <c r="A582" s="58" t="s">
        <v>1946</v>
      </c>
      <c r="B582" s="78">
        <v>92</v>
      </c>
      <c r="D582" s="79" t="s">
        <v>1998</v>
      </c>
    </row>
    <row r="583" spans="1:4" ht="12.75">
      <c r="A583" s="58" t="s">
        <v>1946</v>
      </c>
      <c r="B583" s="78">
        <v>94</v>
      </c>
      <c r="D583" s="79" t="s">
        <v>2015</v>
      </c>
    </row>
    <row r="584" spans="1:5" ht="12.75">
      <c r="A584" s="58" t="s">
        <v>1947</v>
      </c>
      <c r="B584" s="78">
        <v>0</v>
      </c>
      <c r="C584" s="60">
        <v>6</v>
      </c>
      <c r="D584" s="79" t="s">
        <v>2128</v>
      </c>
      <c r="E584" s="79" t="s">
        <v>796</v>
      </c>
    </row>
    <row r="585" spans="1:4" ht="12.75">
      <c r="A585" s="58" t="s">
        <v>1947</v>
      </c>
      <c r="B585" s="78">
        <v>2</v>
      </c>
      <c r="D585" s="79" t="s">
        <v>2141</v>
      </c>
    </row>
    <row r="586" spans="1:4" ht="12.75">
      <c r="A586" s="58" t="s">
        <v>1947</v>
      </c>
      <c r="B586" s="78">
        <v>4</v>
      </c>
      <c r="D586" s="79" t="s">
        <v>2094</v>
      </c>
    </row>
    <row r="587" spans="1:4" ht="12.75">
      <c r="A587" s="58" t="s">
        <v>1947</v>
      </c>
      <c r="B587" s="78">
        <v>5</v>
      </c>
      <c r="D587" s="79" t="s">
        <v>2011</v>
      </c>
    </row>
    <row r="588" spans="1:5" ht="12.75">
      <c r="A588" s="58" t="s">
        <v>1947</v>
      </c>
      <c r="B588" s="78">
        <v>6</v>
      </c>
      <c r="C588" s="60">
        <v>10</v>
      </c>
      <c r="D588" s="79" t="s">
        <v>2129</v>
      </c>
      <c r="E588" s="79" t="s">
        <v>796</v>
      </c>
    </row>
    <row r="589" spans="1:4" ht="12.75">
      <c r="A589" s="58" t="s">
        <v>1947</v>
      </c>
      <c r="B589" s="78">
        <v>8</v>
      </c>
      <c r="D589" s="79" t="s">
        <v>2142</v>
      </c>
    </row>
    <row r="590" spans="1:5" ht="12.75">
      <c r="A590" s="58" t="s">
        <v>1947</v>
      </c>
      <c r="B590" s="78">
        <v>10</v>
      </c>
      <c r="C590" s="60">
        <v>12</v>
      </c>
      <c r="D590" s="79" t="s">
        <v>2130</v>
      </c>
      <c r="E590" s="79" t="s">
        <v>784</v>
      </c>
    </row>
    <row r="591" spans="1:5" ht="12.75">
      <c r="A591" s="58" t="s">
        <v>1947</v>
      </c>
      <c r="B591" s="78">
        <v>12</v>
      </c>
      <c r="C591" s="60">
        <v>16</v>
      </c>
      <c r="D591" s="79" t="s">
        <v>2131</v>
      </c>
      <c r="E591" s="79" t="s">
        <v>798</v>
      </c>
    </row>
    <row r="592" spans="1:4" ht="12.75">
      <c r="A592" s="58" t="s">
        <v>1947</v>
      </c>
      <c r="B592" s="78">
        <v>14</v>
      </c>
      <c r="D592" s="79" t="s">
        <v>2143</v>
      </c>
    </row>
    <row r="593" spans="1:5" ht="12.75">
      <c r="A593" s="58" t="s">
        <v>1947</v>
      </c>
      <c r="B593" s="78">
        <v>16</v>
      </c>
      <c r="C593" s="60">
        <v>20</v>
      </c>
      <c r="D593" s="79" t="s">
        <v>2132</v>
      </c>
      <c r="E593" s="79" t="s">
        <v>784</v>
      </c>
    </row>
    <row r="594" spans="1:4" ht="12.75">
      <c r="A594" s="58" t="s">
        <v>1947</v>
      </c>
      <c r="B594" s="78">
        <v>18</v>
      </c>
      <c r="D594" s="79" t="s">
        <v>2013</v>
      </c>
    </row>
    <row r="595" spans="1:5" ht="12.75">
      <c r="A595" s="58" t="s">
        <v>1947</v>
      </c>
      <c r="B595" s="78">
        <v>20</v>
      </c>
      <c r="C595" s="60">
        <v>22</v>
      </c>
      <c r="D595" s="79" t="s">
        <v>2133</v>
      </c>
      <c r="E595" s="79" t="s">
        <v>798</v>
      </c>
    </row>
    <row r="596" spans="1:5" ht="12.75">
      <c r="A596" s="58" t="s">
        <v>1947</v>
      </c>
      <c r="B596" s="78">
        <v>22</v>
      </c>
      <c r="C596" s="60">
        <v>24</v>
      </c>
      <c r="D596" s="79" t="s">
        <v>2134</v>
      </c>
      <c r="E596" s="79" t="s">
        <v>796</v>
      </c>
    </row>
    <row r="597" spans="1:5" ht="12.75">
      <c r="A597" s="58" t="s">
        <v>1947</v>
      </c>
      <c r="B597" s="78">
        <v>24</v>
      </c>
      <c r="C597" s="60">
        <v>26</v>
      </c>
      <c r="D597" s="79" t="s">
        <v>2135</v>
      </c>
      <c r="E597" s="79" t="s">
        <v>784</v>
      </c>
    </row>
    <row r="598" spans="1:5" ht="12.75">
      <c r="A598" s="58" t="s">
        <v>1947</v>
      </c>
      <c r="B598" s="78">
        <v>26</v>
      </c>
      <c r="C598" s="60">
        <v>30</v>
      </c>
      <c r="D598" s="79" t="s">
        <v>2136</v>
      </c>
      <c r="E598" s="79" t="s">
        <v>796</v>
      </c>
    </row>
    <row r="599" spans="1:4" ht="12.75">
      <c r="A599" s="58" t="s">
        <v>1947</v>
      </c>
      <c r="B599" s="78">
        <v>28</v>
      </c>
      <c r="D599" s="79" t="s">
        <v>2144</v>
      </c>
    </row>
    <row r="600" spans="1:5" ht="12.75">
      <c r="A600" s="58" t="s">
        <v>1947</v>
      </c>
      <c r="B600" s="78">
        <v>30</v>
      </c>
      <c r="C600" s="60">
        <v>34</v>
      </c>
      <c r="D600" s="79" t="s">
        <v>2137</v>
      </c>
      <c r="E600" s="79" t="s">
        <v>796</v>
      </c>
    </row>
    <row r="601" spans="1:4" ht="12.75">
      <c r="A601" s="58" t="s">
        <v>1947</v>
      </c>
      <c r="B601" s="78">
        <v>32</v>
      </c>
      <c r="D601" s="79" t="s">
        <v>2015</v>
      </c>
    </row>
    <row r="602" spans="1:5" ht="12.75">
      <c r="A602" s="58" t="s">
        <v>1947</v>
      </c>
      <c r="B602" s="78">
        <v>34</v>
      </c>
      <c r="C602" s="60">
        <v>36</v>
      </c>
      <c r="D602" s="79" t="s">
        <v>2138</v>
      </c>
      <c r="E602" s="79" t="s">
        <v>784</v>
      </c>
    </row>
    <row r="603" spans="1:5" ht="12.75">
      <c r="A603" s="58" t="s">
        <v>1947</v>
      </c>
      <c r="B603" s="78">
        <v>36</v>
      </c>
      <c r="C603" s="60">
        <v>48</v>
      </c>
      <c r="D603" s="79" t="s">
        <v>2139</v>
      </c>
      <c r="E603" s="79" t="s">
        <v>784</v>
      </c>
    </row>
    <row r="604" spans="1:4" ht="12.75">
      <c r="A604" s="58" t="s">
        <v>1947</v>
      </c>
      <c r="B604" s="78">
        <v>38</v>
      </c>
      <c r="D604" s="79" t="s">
        <v>2145</v>
      </c>
    </row>
    <row r="605" spans="1:4" ht="12.75">
      <c r="A605" s="58" t="s">
        <v>1947</v>
      </c>
      <c r="B605" s="78">
        <v>40</v>
      </c>
      <c r="D605" s="79" t="s">
        <v>2034</v>
      </c>
    </row>
    <row r="606" spans="1:4" ht="12.75">
      <c r="A606" s="58" t="s">
        <v>1947</v>
      </c>
      <c r="B606" s="78">
        <v>44</v>
      </c>
      <c r="D606" s="79" t="s">
        <v>1998</v>
      </c>
    </row>
    <row r="607" spans="1:4" ht="12.75">
      <c r="A607" s="58" t="s">
        <v>1947</v>
      </c>
      <c r="B607" s="78">
        <v>46</v>
      </c>
      <c r="D607" s="79" t="s">
        <v>2015</v>
      </c>
    </row>
    <row r="608" spans="1:5" ht="12.75">
      <c r="A608" s="58" t="s">
        <v>1947</v>
      </c>
      <c r="B608" s="78">
        <v>48</v>
      </c>
      <c r="C608" s="60">
        <v>50</v>
      </c>
      <c r="D608" s="79" t="s">
        <v>2140</v>
      </c>
      <c r="E608" s="79" t="s">
        <v>796</v>
      </c>
    </row>
    <row r="609" spans="1:5" ht="12.75">
      <c r="A609" s="58" t="s">
        <v>1948</v>
      </c>
      <c r="B609" s="78">
        <v>0</v>
      </c>
      <c r="C609" s="60">
        <v>4</v>
      </c>
      <c r="D609" s="79" t="s">
        <v>2146</v>
      </c>
      <c r="E609" s="79" t="s">
        <v>796</v>
      </c>
    </row>
    <row r="610" spans="1:4" ht="12.75">
      <c r="A610" s="58" t="s">
        <v>1948</v>
      </c>
      <c r="B610" s="78">
        <v>2</v>
      </c>
      <c r="D610" s="79" t="s">
        <v>2153</v>
      </c>
    </row>
    <row r="611" spans="1:4" ht="12.75">
      <c r="A611" s="58" t="s">
        <v>1948</v>
      </c>
      <c r="B611" s="78">
        <v>3</v>
      </c>
      <c r="D611" s="79" t="s">
        <v>2094</v>
      </c>
    </row>
    <row r="612" spans="1:5" ht="12.75">
      <c r="A612" s="58" t="s">
        <v>1948</v>
      </c>
      <c r="B612" s="78">
        <v>4</v>
      </c>
      <c r="C612" s="60">
        <v>6</v>
      </c>
      <c r="D612" s="79" t="s">
        <v>2147</v>
      </c>
      <c r="E612" s="79" t="s">
        <v>796</v>
      </c>
    </row>
    <row r="613" spans="1:4" ht="12.75">
      <c r="A613" s="58" t="s">
        <v>1948</v>
      </c>
      <c r="B613" s="78">
        <v>5.5</v>
      </c>
      <c r="D613" s="79" t="s">
        <v>2154</v>
      </c>
    </row>
    <row r="614" spans="1:4" ht="12.75">
      <c r="A614" s="58" t="s">
        <v>1948</v>
      </c>
      <c r="B614" s="78">
        <v>6</v>
      </c>
      <c r="C614" s="60">
        <v>8</v>
      </c>
      <c r="D614" s="79" t="s">
        <v>2148</v>
      </c>
    </row>
    <row r="615" spans="1:5" ht="12.75">
      <c r="A615" s="58" t="s">
        <v>1948</v>
      </c>
      <c r="B615" s="78">
        <v>8</v>
      </c>
      <c r="C615" s="60">
        <v>16</v>
      </c>
      <c r="D615" s="79" t="s">
        <v>2149</v>
      </c>
      <c r="E615" s="79" t="s">
        <v>796</v>
      </c>
    </row>
    <row r="616" spans="1:5" ht="12.75">
      <c r="A616" s="58" t="s">
        <v>1948</v>
      </c>
      <c r="B616" s="78">
        <v>16</v>
      </c>
      <c r="C616" s="60">
        <v>26</v>
      </c>
      <c r="D616" s="79" t="s">
        <v>2150</v>
      </c>
      <c r="E616" s="79" t="s">
        <v>784</v>
      </c>
    </row>
    <row r="617" spans="1:4" ht="12.75">
      <c r="A617" s="58" t="s">
        <v>1948</v>
      </c>
      <c r="B617" s="78">
        <v>22</v>
      </c>
      <c r="D617" s="79" t="s">
        <v>1998</v>
      </c>
    </row>
    <row r="618" spans="1:4" ht="12.75">
      <c r="A618" s="58" t="s">
        <v>1948</v>
      </c>
      <c r="B618" s="78">
        <v>24</v>
      </c>
      <c r="D618" s="79" t="s">
        <v>2033</v>
      </c>
    </row>
    <row r="619" spans="1:5" ht="12.75">
      <c r="A619" s="58" t="s">
        <v>1948</v>
      </c>
      <c r="B619" s="78">
        <v>26</v>
      </c>
      <c r="C619" s="60">
        <v>34</v>
      </c>
      <c r="D619" s="79" t="s">
        <v>2151</v>
      </c>
      <c r="E619" s="79" t="s">
        <v>796</v>
      </c>
    </row>
    <row r="620" spans="1:4" ht="12.75">
      <c r="A620" s="58" t="s">
        <v>1948</v>
      </c>
      <c r="B620" s="78">
        <v>32</v>
      </c>
      <c r="D620" s="79" t="s">
        <v>2155</v>
      </c>
    </row>
    <row r="621" spans="1:5" ht="12.75">
      <c r="A621" s="58" t="s">
        <v>1948</v>
      </c>
      <c r="B621" s="78">
        <v>34</v>
      </c>
      <c r="C621" s="60">
        <v>36</v>
      </c>
      <c r="D621" s="79" t="s">
        <v>2152</v>
      </c>
      <c r="E621" s="79" t="s">
        <v>798</v>
      </c>
    </row>
  </sheetData>
  <sheetProtection/>
  <mergeCells count="1">
    <mergeCell ref="A3:A20"/>
  </mergeCells>
  <dataValidations count="8">
    <dataValidation type="list" allowBlank="1" showInputMessage="1" showErrorMessage="1" sqref="A1:A273 A312:A376 A418:A65536 A402:A404 A378:A380 A382:A384 A386:A388 A390:A392 A394:A396 A398:A400 A410:A412 A406:A408 A414:A416">
      <formula1>WellName</formula1>
    </dataValidation>
    <dataValidation type="list" allowBlank="1" showInputMessage="1" showErrorMessage="1" sqref="L1:L65536">
      <formula1>ACCESSMIN</formula1>
    </dataValidation>
    <dataValidation type="list" allowBlank="1" showInputMessage="1" showErrorMessage="1" sqref="K1:K65536">
      <formula1>Color</formula1>
    </dataValidation>
    <dataValidation type="list" allowBlank="1" showInputMessage="1" showErrorMessage="1" sqref="J1:J65536">
      <formula1>FOSSIL_TYPE</formula1>
    </dataValidation>
    <dataValidation type="list" allowBlank="1" showInputMessage="1" showErrorMessage="1" sqref="H1:H65536">
      <formula1>INDURATION</formula1>
    </dataValidation>
    <dataValidation type="list" allowBlank="1" showInputMessage="1" showErrorMessage="1" sqref="G1:G65536">
      <formula1>POROSITY_TYPE</formula1>
    </dataValidation>
    <dataValidation type="list" allowBlank="1" showInputMessage="1" showErrorMessage="1" sqref="I29:I148 E1:E169 E203:E253 E288:E376 E411:E65536">
      <formula1>MATERIAL_TYPE</formula1>
    </dataValidation>
    <dataValidation type="list" allowBlank="1" showInputMessage="1" showErrorMessage="1" sqref="N1:N65536">
      <formula1>DUNHAM_CLASS</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9"/>
  <dimension ref="A1:N498"/>
  <sheetViews>
    <sheetView zoomScale="78" zoomScaleNormal="78" zoomScalePageLayoutView="0" workbookViewId="0" topLeftCell="A464">
      <selection activeCell="A237" sqref="A237:E498"/>
    </sheetView>
  </sheetViews>
  <sheetFormatPr defaultColWidth="9.140625" defaultRowHeight="12.75"/>
  <cols>
    <col min="1" max="1" width="15.421875" style="58" customWidth="1"/>
    <col min="2" max="2" width="15.8515625" style="78" customWidth="1"/>
    <col min="3" max="3" width="15.28125" style="60" customWidth="1"/>
    <col min="4" max="4" width="75.57421875" style="79" customWidth="1"/>
    <col min="5" max="5" width="17.140625" style="79" customWidth="1"/>
    <col min="6" max="6" width="14.00390625" style="79" customWidth="1"/>
    <col min="7" max="7" width="23.8515625" style="79" customWidth="1"/>
    <col min="8" max="8" width="16.140625" style="79" customWidth="1"/>
    <col min="9" max="9" width="23.7109375" style="79" customWidth="1"/>
    <col min="10" max="10" width="18.7109375" style="79" customWidth="1"/>
    <col min="11" max="11" width="20.28125" style="79" customWidth="1"/>
    <col min="12" max="12" width="18.00390625" style="79" customWidth="1"/>
    <col min="13" max="13" width="16.140625" style="79" customWidth="1"/>
    <col min="14" max="14" width="17.140625" style="67" customWidth="1"/>
    <col min="15" max="15" width="9.140625" style="0" customWidth="1"/>
  </cols>
  <sheetData>
    <row r="1" spans="1:14" ht="13.5" thickBot="1">
      <c r="A1" s="4" t="s">
        <v>89</v>
      </c>
      <c r="B1" s="69" t="s">
        <v>131</v>
      </c>
      <c r="C1" s="47" t="s">
        <v>132</v>
      </c>
      <c r="D1" s="7" t="s">
        <v>133</v>
      </c>
      <c r="E1" s="7" t="s">
        <v>134</v>
      </c>
      <c r="F1" s="6" t="s">
        <v>135</v>
      </c>
      <c r="G1" s="7" t="s">
        <v>136</v>
      </c>
      <c r="H1" s="7" t="s">
        <v>137</v>
      </c>
      <c r="I1" s="6" t="s">
        <v>138</v>
      </c>
      <c r="J1" s="8" t="s">
        <v>139</v>
      </c>
      <c r="K1" s="6" t="s">
        <v>140</v>
      </c>
      <c r="L1" s="6" t="s">
        <v>141</v>
      </c>
      <c r="M1" s="6" t="s">
        <v>142</v>
      </c>
      <c r="N1" s="10" t="s">
        <v>1628</v>
      </c>
    </row>
    <row r="2" spans="1:14" ht="90" thickBot="1">
      <c r="A2" s="11" t="s">
        <v>1572</v>
      </c>
      <c r="B2" s="70" t="s">
        <v>143</v>
      </c>
      <c r="C2" s="49" t="s">
        <v>144</v>
      </c>
      <c r="D2" s="14" t="s">
        <v>145</v>
      </c>
      <c r="E2" s="14" t="s">
        <v>146</v>
      </c>
      <c r="F2" s="13" t="s">
        <v>147</v>
      </c>
      <c r="G2" s="14" t="s">
        <v>1576</v>
      </c>
      <c r="H2" s="14" t="s">
        <v>148</v>
      </c>
      <c r="I2" s="13" t="s">
        <v>149</v>
      </c>
      <c r="J2" s="15" t="s">
        <v>1576</v>
      </c>
      <c r="K2" s="13" t="s">
        <v>1576</v>
      </c>
      <c r="L2" s="13" t="s">
        <v>151</v>
      </c>
      <c r="M2" s="13" t="s">
        <v>152</v>
      </c>
      <c r="N2" s="18" t="s">
        <v>1629</v>
      </c>
    </row>
    <row r="3" spans="1:14" ht="12.75">
      <c r="A3" s="170" t="s">
        <v>10</v>
      </c>
      <c r="B3" s="71">
        <v>0</v>
      </c>
      <c r="C3" s="52">
        <v>5</v>
      </c>
      <c r="D3" s="72" t="s">
        <v>153</v>
      </c>
      <c r="E3" s="72" t="s">
        <v>652</v>
      </c>
      <c r="F3" s="73"/>
      <c r="G3" s="72"/>
      <c r="H3" s="72"/>
      <c r="I3" s="73"/>
      <c r="J3" s="74"/>
      <c r="K3" s="73"/>
      <c r="L3" s="73"/>
      <c r="M3" s="73"/>
      <c r="N3" s="62"/>
    </row>
    <row r="4" spans="1:14" ht="12.75">
      <c r="A4" s="172"/>
      <c r="B4" s="75">
        <v>5</v>
      </c>
      <c r="C4" s="52">
        <v>10</v>
      </c>
      <c r="D4" s="72" t="s">
        <v>154</v>
      </c>
      <c r="E4" s="72" t="s">
        <v>652</v>
      </c>
      <c r="F4" s="73"/>
      <c r="G4" s="72"/>
      <c r="H4" s="72"/>
      <c r="I4" s="73"/>
      <c r="J4" s="74"/>
      <c r="K4" s="73"/>
      <c r="L4" s="73"/>
      <c r="M4" s="73"/>
      <c r="N4" s="62"/>
    </row>
    <row r="5" spans="1:14" ht="12.75">
      <c r="A5" s="172"/>
      <c r="B5" s="75">
        <v>16</v>
      </c>
      <c r="C5" s="52">
        <v>20</v>
      </c>
      <c r="D5" s="72" t="s">
        <v>155</v>
      </c>
      <c r="E5" s="72" t="s">
        <v>652</v>
      </c>
      <c r="F5" s="73"/>
      <c r="G5" s="72"/>
      <c r="H5" s="72"/>
      <c r="I5" s="73"/>
      <c r="J5" s="74"/>
      <c r="K5" s="73"/>
      <c r="L5" s="73"/>
      <c r="M5" s="73"/>
      <c r="N5" s="62"/>
    </row>
    <row r="6" spans="1:14" ht="12.75">
      <c r="A6" s="172"/>
      <c r="B6" s="75">
        <v>20</v>
      </c>
      <c r="C6" s="52">
        <v>23</v>
      </c>
      <c r="D6" s="72" t="s">
        <v>156</v>
      </c>
      <c r="E6" s="72" t="s">
        <v>652</v>
      </c>
      <c r="F6" s="73"/>
      <c r="G6" s="72"/>
      <c r="H6" s="72"/>
      <c r="I6" s="73"/>
      <c r="J6" s="74"/>
      <c r="K6" s="73"/>
      <c r="L6" s="73"/>
      <c r="M6" s="73"/>
      <c r="N6" s="62"/>
    </row>
    <row r="7" spans="1:14" ht="12.75">
      <c r="A7" s="172"/>
      <c r="B7" s="75">
        <v>23</v>
      </c>
      <c r="C7" s="52">
        <v>26</v>
      </c>
      <c r="D7" s="72" t="s">
        <v>157</v>
      </c>
      <c r="E7" s="72" t="s">
        <v>739</v>
      </c>
      <c r="F7" s="73"/>
      <c r="G7" s="72"/>
      <c r="H7" s="72"/>
      <c r="I7" s="73"/>
      <c r="J7" s="74"/>
      <c r="K7" s="73"/>
      <c r="L7" s="73"/>
      <c r="M7" s="73"/>
      <c r="N7" s="62"/>
    </row>
    <row r="8" spans="1:14" ht="12.75">
      <c r="A8" s="173"/>
      <c r="B8" s="75">
        <v>30</v>
      </c>
      <c r="C8" s="52">
        <v>40</v>
      </c>
      <c r="D8" s="72" t="s">
        <v>158</v>
      </c>
      <c r="E8" s="72" t="s">
        <v>652</v>
      </c>
      <c r="F8" s="73"/>
      <c r="G8" s="72"/>
      <c r="H8" s="72"/>
      <c r="I8" s="73"/>
      <c r="J8" s="74"/>
      <c r="K8" s="73"/>
      <c r="L8" s="73"/>
      <c r="M8" s="73"/>
      <c r="N8" s="62"/>
    </row>
    <row r="9" spans="1:14" ht="12.75">
      <c r="A9" s="173"/>
      <c r="B9" s="75">
        <v>43</v>
      </c>
      <c r="C9" s="52">
        <v>53</v>
      </c>
      <c r="D9" s="72" t="s">
        <v>159</v>
      </c>
      <c r="E9" s="72" t="s">
        <v>652</v>
      </c>
      <c r="F9" s="73"/>
      <c r="G9" s="72"/>
      <c r="H9" s="72"/>
      <c r="I9" s="73"/>
      <c r="J9" s="74"/>
      <c r="K9" s="73"/>
      <c r="L9" s="73"/>
      <c r="M9" s="73"/>
      <c r="N9" s="62"/>
    </row>
    <row r="10" spans="1:14" ht="12.75">
      <c r="A10" s="173"/>
      <c r="B10" s="75">
        <v>53</v>
      </c>
      <c r="C10" s="52">
        <v>56</v>
      </c>
      <c r="D10" s="72" t="s">
        <v>160</v>
      </c>
      <c r="E10" s="72" t="s">
        <v>652</v>
      </c>
      <c r="F10" s="73"/>
      <c r="G10" s="72"/>
      <c r="H10" s="72"/>
      <c r="I10" s="73"/>
      <c r="J10" s="74"/>
      <c r="K10" s="73"/>
      <c r="L10" s="73"/>
      <c r="M10" s="73"/>
      <c r="N10" s="62"/>
    </row>
    <row r="11" spans="1:14" ht="12.75">
      <c r="A11" s="173"/>
      <c r="B11" s="75">
        <v>56</v>
      </c>
      <c r="C11" s="52">
        <v>63</v>
      </c>
      <c r="D11" s="72" t="s">
        <v>161</v>
      </c>
      <c r="E11" s="72" t="s">
        <v>652</v>
      </c>
      <c r="F11" s="73"/>
      <c r="G11" s="72"/>
      <c r="H11" s="72"/>
      <c r="I11" s="73"/>
      <c r="J11" s="74"/>
      <c r="K11" s="73"/>
      <c r="L11" s="73"/>
      <c r="M11" s="73"/>
      <c r="N11" s="62"/>
    </row>
    <row r="12" spans="1:14" ht="12.75">
      <c r="A12" s="173"/>
      <c r="B12" s="75">
        <v>63</v>
      </c>
      <c r="C12" s="52">
        <v>70</v>
      </c>
      <c r="D12" s="72" t="s">
        <v>162</v>
      </c>
      <c r="E12" s="72" t="s">
        <v>652</v>
      </c>
      <c r="F12" s="73"/>
      <c r="G12" s="72"/>
      <c r="H12" s="72"/>
      <c r="I12" s="73"/>
      <c r="J12" s="74"/>
      <c r="K12" s="73"/>
      <c r="L12" s="73"/>
      <c r="M12" s="73"/>
      <c r="N12" s="62"/>
    </row>
    <row r="13" spans="1:14" ht="12.75">
      <c r="A13" s="173"/>
      <c r="B13" s="75">
        <v>70</v>
      </c>
      <c r="C13" s="52">
        <v>73</v>
      </c>
      <c r="D13" s="72" t="s">
        <v>163</v>
      </c>
      <c r="E13" s="72" t="s">
        <v>643</v>
      </c>
      <c r="F13" s="73"/>
      <c r="G13" s="72"/>
      <c r="H13" s="72"/>
      <c r="I13" s="73"/>
      <c r="J13" s="74"/>
      <c r="K13" s="73"/>
      <c r="L13" s="73"/>
      <c r="M13" s="73"/>
      <c r="N13" s="62"/>
    </row>
    <row r="14" spans="1:14" ht="12.75">
      <c r="A14" s="173"/>
      <c r="B14" s="75">
        <v>73</v>
      </c>
      <c r="C14" s="52">
        <v>76</v>
      </c>
      <c r="D14" s="72" t="s">
        <v>164</v>
      </c>
      <c r="E14" s="72" t="s">
        <v>652</v>
      </c>
      <c r="F14" s="73"/>
      <c r="G14" s="72"/>
      <c r="H14" s="72"/>
      <c r="I14" s="73"/>
      <c r="J14" s="74"/>
      <c r="K14" s="73"/>
      <c r="L14" s="73"/>
      <c r="M14" s="73"/>
      <c r="N14" s="62"/>
    </row>
    <row r="15" spans="1:14" ht="12.75">
      <c r="A15" s="173"/>
      <c r="B15" s="75">
        <v>86</v>
      </c>
      <c r="C15" s="52">
        <v>96</v>
      </c>
      <c r="D15" s="72" t="s">
        <v>165</v>
      </c>
      <c r="E15" s="72" t="s">
        <v>643</v>
      </c>
      <c r="F15" s="73"/>
      <c r="G15" s="72"/>
      <c r="H15" s="72"/>
      <c r="I15" s="73"/>
      <c r="J15" s="74"/>
      <c r="K15" s="73"/>
      <c r="L15" s="73"/>
      <c r="M15" s="73"/>
      <c r="N15" s="62"/>
    </row>
    <row r="16" spans="1:14" ht="12.75">
      <c r="A16" s="173"/>
      <c r="B16" s="75">
        <v>96</v>
      </c>
      <c r="C16" s="52">
        <v>100</v>
      </c>
      <c r="D16" s="72" t="s">
        <v>166</v>
      </c>
      <c r="E16" s="72" t="s">
        <v>643</v>
      </c>
      <c r="F16" s="73"/>
      <c r="G16" s="72"/>
      <c r="H16" s="72"/>
      <c r="I16" s="73"/>
      <c r="J16" s="74"/>
      <c r="K16" s="73"/>
      <c r="L16" s="73"/>
      <c r="M16" s="73"/>
      <c r="N16" s="62"/>
    </row>
    <row r="17" spans="1:14" ht="12.75">
      <c r="A17" s="173"/>
      <c r="B17" s="75">
        <v>100</v>
      </c>
      <c r="C17" s="52">
        <v>126</v>
      </c>
      <c r="D17" s="72" t="s">
        <v>167</v>
      </c>
      <c r="E17" s="72" t="s">
        <v>643</v>
      </c>
      <c r="F17" s="73"/>
      <c r="G17" s="72"/>
      <c r="H17" s="72"/>
      <c r="I17" s="73"/>
      <c r="J17" s="74"/>
      <c r="K17" s="73"/>
      <c r="L17" s="73"/>
      <c r="M17" s="73"/>
      <c r="N17" s="62"/>
    </row>
    <row r="18" spans="1:14" ht="12.75">
      <c r="A18" s="173"/>
      <c r="B18" s="75">
        <v>126</v>
      </c>
      <c r="C18" s="52">
        <v>136</v>
      </c>
      <c r="D18" s="72" t="s">
        <v>168</v>
      </c>
      <c r="E18" s="72" t="s">
        <v>788</v>
      </c>
      <c r="F18" s="73"/>
      <c r="G18" s="72"/>
      <c r="H18" s="72"/>
      <c r="I18" s="73"/>
      <c r="J18" s="74"/>
      <c r="K18" s="73"/>
      <c r="L18" s="73"/>
      <c r="M18" s="73"/>
      <c r="N18" s="62"/>
    </row>
    <row r="19" spans="1:14" ht="12.75">
      <c r="A19" s="173"/>
      <c r="B19" s="75">
        <v>136</v>
      </c>
      <c r="C19" s="52">
        <v>150</v>
      </c>
      <c r="D19" s="72" t="s">
        <v>169</v>
      </c>
      <c r="E19" s="72" t="s">
        <v>652</v>
      </c>
      <c r="F19" s="73"/>
      <c r="G19" s="72"/>
      <c r="H19" s="72"/>
      <c r="I19" s="73"/>
      <c r="J19" s="74"/>
      <c r="K19" s="73"/>
      <c r="L19" s="73"/>
      <c r="M19" s="73"/>
      <c r="N19" s="62"/>
    </row>
    <row r="20" spans="1:14" ht="13.5" thickBot="1">
      <c r="A20" s="173"/>
      <c r="B20" s="75">
        <v>150</v>
      </c>
      <c r="C20" s="52">
        <v>170</v>
      </c>
      <c r="D20" s="72" t="s">
        <v>170</v>
      </c>
      <c r="E20" s="72" t="s">
        <v>652</v>
      </c>
      <c r="F20" s="73"/>
      <c r="G20" s="72"/>
      <c r="H20" s="72"/>
      <c r="I20" s="73"/>
      <c r="J20" s="74"/>
      <c r="K20" s="73"/>
      <c r="L20" s="73"/>
      <c r="M20" s="73"/>
      <c r="N20" s="62"/>
    </row>
    <row r="21" spans="1:14" ht="12.75">
      <c r="A21" s="63" t="s">
        <v>1723</v>
      </c>
      <c r="B21" s="76">
        <v>0</v>
      </c>
      <c r="C21" s="65">
        <v>18</v>
      </c>
      <c r="D21" s="77" t="s">
        <v>1749</v>
      </c>
      <c r="E21" s="77" t="s">
        <v>796</v>
      </c>
      <c r="F21" s="77"/>
      <c r="G21" s="77"/>
      <c r="H21" s="77"/>
      <c r="I21" s="77"/>
      <c r="J21" s="77"/>
      <c r="K21" s="77"/>
      <c r="L21" s="77"/>
      <c r="M21" s="77"/>
      <c r="N21" s="66"/>
    </row>
    <row r="22" spans="1:4" ht="12.75">
      <c r="A22" s="108" t="s">
        <v>1723</v>
      </c>
      <c r="B22" s="78">
        <v>2</v>
      </c>
      <c r="D22" s="79" t="s">
        <v>1805</v>
      </c>
    </row>
    <row r="23" spans="1:4" ht="12.75">
      <c r="A23" s="108" t="s">
        <v>1723</v>
      </c>
      <c r="B23" s="78">
        <v>6</v>
      </c>
      <c r="D23" s="79" t="s">
        <v>1806</v>
      </c>
    </row>
    <row r="24" spans="1:4" ht="12.75">
      <c r="A24" s="110" t="s">
        <v>1723</v>
      </c>
      <c r="B24" s="78">
        <v>8</v>
      </c>
      <c r="D24" s="79" t="s">
        <v>1807</v>
      </c>
    </row>
    <row r="25" spans="1:4" ht="12.75">
      <c r="A25" s="110" t="s">
        <v>1723</v>
      </c>
      <c r="B25" s="78">
        <v>10</v>
      </c>
      <c r="D25" s="79" t="s">
        <v>1808</v>
      </c>
    </row>
    <row r="26" spans="1:4" ht="12.75">
      <c r="A26" s="110" t="s">
        <v>1723</v>
      </c>
      <c r="B26" s="78">
        <v>12</v>
      </c>
      <c r="D26" s="79" t="s">
        <v>1809</v>
      </c>
    </row>
    <row r="27" spans="1:4" ht="12.75">
      <c r="A27" s="110" t="s">
        <v>1723</v>
      </c>
      <c r="B27" s="78">
        <v>16</v>
      </c>
      <c r="D27" s="79" t="s">
        <v>1810</v>
      </c>
    </row>
    <row r="28" spans="1:5" ht="12.75">
      <c r="A28" s="58" t="s">
        <v>1723</v>
      </c>
      <c r="B28" s="78">
        <v>18</v>
      </c>
      <c r="C28" s="60">
        <v>20</v>
      </c>
      <c r="D28" s="79" t="s">
        <v>1750</v>
      </c>
      <c r="E28" s="79" t="s">
        <v>798</v>
      </c>
    </row>
    <row r="29" spans="1:7" ht="12.75">
      <c r="A29" s="58" t="s">
        <v>1723</v>
      </c>
      <c r="B29" s="78">
        <v>20</v>
      </c>
      <c r="C29" s="78">
        <v>30</v>
      </c>
      <c r="D29" s="97" t="s">
        <v>1751</v>
      </c>
      <c r="E29" s="79" t="s">
        <v>796</v>
      </c>
      <c r="G29" s="102"/>
    </row>
    <row r="30" spans="1:7" ht="12.75">
      <c r="A30" s="58" t="s">
        <v>1723</v>
      </c>
      <c r="B30" s="78">
        <v>30</v>
      </c>
      <c r="C30" s="78">
        <v>36</v>
      </c>
      <c r="D30" s="79" t="s">
        <v>1752</v>
      </c>
      <c r="E30" s="79" t="s">
        <v>786</v>
      </c>
      <c r="G30" s="102"/>
    </row>
    <row r="31" spans="1:7" ht="12.75">
      <c r="A31" s="58" t="s">
        <v>1723</v>
      </c>
      <c r="B31" s="78">
        <v>36</v>
      </c>
      <c r="C31" s="78">
        <v>44</v>
      </c>
      <c r="D31" s="79" t="s">
        <v>1753</v>
      </c>
      <c r="E31" s="79" t="s">
        <v>796</v>
      </c>
      <c r="G31" s="102"/>
    </row>
    <row r="32" spans="1:7" ht="12.75">
      <c r="A32" s="58" t="s">
        <v>1723</v>
      </c>
      <c r="B32" s="78">
        <v>38</v>
      </c>
      <c r="C32" s="78"/>
      <c r="D32" s="79" t="s">
        <v>1811</v>
      </c>
      <c r="G32" s="102"/>
    </row>
    <row r="33" spans="1:7" ht="12.75">
      <c r="A33" s="58" t="s">
        <v>1723</v>
      </c>
      <c r="B33" s="78">
        <v>44</v>
      </c>
      <c r="C33" s="78">
        <v>50</v>
      </c>
      <c r="D33" s="97" t="s">
        <v>1754</v>
      </c>
      <c r="E33" s="79" t="s">
        <v>739</v>
      </c>
      <c r="G33" s="102"/>
    </row>
    <row r="34" spans="1:7" ht="12.75">
      <c r="A34" s="58" t="s">
        <v>1723</v>
      </c>
      <c r="B34" s="78">
        <v>48</v>
      </c>
      <c r="C34" s="78"/>
      <c r="D34" s="97" t="s">
        <v>1812</v>
      </c>
      <c r="G34" s="102"/>
    </row>
    <row r="35" spans="1:5" ht="25.5">
      <c r="A35" s="58" t="s">
        <v>1723</v>
      </c>
      <c r="B35" s="78">
        <v>50</v>
      </c>
      <c r="C35" s="78">
        <v>100</v>
      </c>
      <c r="D35" s="97" t="s">
        <v>1755</v>
      </c>
      <c r="E35" s="79" t="s">
        <v>796</v>
      </c>
    </row>
    <row r="36" spans="1:4" ht="12.75">
      <c r="A36" s="58" t="s">
        <v>1723</v>
      </c>
      <c r="B36" s="78">
        <v>58</v>
      </c>
      <c r="C36" s="78"/>
      <c r="D36" s="97" t="s">
        <v>1813</v>
      </c>
    </row>
    <row r="37" spans="1:4" ht="12.75">
      <c r="A37" s="58" t="s">
        <v>1723</v>
      </c>
      <c r="B37" s="78">
        <v>60</v>
      </c>
      <c r="C37" s="78"/>
      <c r="D37" s="97" t="s">
        <v>1814</v>
      </c>
    </row>
    <row r="38" spans="1:4" ht="12.75">
      <c r="A38" s="58" t="s">
        <v>1723</v>
      </c>
      <c r="B38" s="78">
        <v>64</v>
      </c>
      <c r="C38" s="78"/>
      <c r="D38" s="97" t="s">
        <v>1815</v>
      </c>
    </row>
    <row r="39" spans="1:4" ht="12.75">
      <c r="A39" s="58" t="s">
        <v>1723</v>
      </c>
      <c r="B39" s="78">
        <v>66</v>
      </c>
      <c r="C39" s="78"/>
      <c r="D39" s="97" t="s">
        <v>1816</v>
      </c>
    </row>
    <row r="40" spans="1:4" ht="12.75">
      <c r="A40" s="58" t="s">
        <v>1723</v>
      </c>
      <c r="B40" s="78">
        <v>68</v>
      </c>
      <c r="C40" s="78"/>
      <c r="D40" s="97" t="s">
        <v>1817</v>
      </c>
    </row>
    <row r="41" spans="1:4" ht="12.75">
      <c r="A41" s="58" t="s">
        <v>1723</v>
      </c>
      <c r="B41" s="78">
        <v>72</v>
      </c>
      <c r="C41" s="78"/>
      <c r="D41" s="97" t="s">
        <v>1807</v>
      </c>
    </row>
    <row r="42" spans="1:4" ht="12.75">
      <c r="A42" s="58" t="s">
        <v>1723</v>
      </c>
      <c r="B42" s="78">
        <v>74</v>
      </c>
      <c r="C42" s="78"/>
      <c r="D42" s="97" t="s">
        <v>1818</v>
      </c>
    </row>
    <row r="43" spans="1:4" ht="12.75">
      <c r="A43" s="58" t="s">
        <v>1723</v>
      </c>
      <c r="B43" s="78">
        <v>82</v>
      </c>
      <c r="C43" s="78"/>
      <c r="D43" s="97" t="s">
        <v>1819</v>
      </c>
    </row>
    <row r="44" spans="1:4" ht="25.5">
      <c r="A44" s="58" t="s">
        <v>1723</v>
      </c>
      <c r="B44" s="78">
        <v>84</v>
      </c>
      <c r="C44" s="78"/>
      <c r="D44" s="97" t="s">
        <v>1820</v>
      </c>
    </row>
    <row r="45" spans="1:4" ht="12.75">
      <c r="A45" s="58" t="s">
        <v>1723</v>
      </c>
      <c r="B45" s="78">
        <v>86</v>
      </c>
      <c r="C45" s="78"/>
      <c r="D45" s="97" t="s">
        <v>1821</v>
      </c>
    </row>
    <row r="46" spans="1:5" ht="12.75">
      <c r="A46" s="58" t="s">
        <v>1726</v>
      </c>
      <c r="B46" s="78">
        <v>0</v>
      </c>
      <c r="C46" s="98">
        <v>2</v>
      </c>
      <c r="D46" s="97" t="s">
        <v>1756</v>
      </c>
      <c r="E46" s="79" t="s">
        <v>796</v>
      </c>
    </row>
    <row r="47" spans="1:5" ht="12.75">
      <c r="A47" s="58" t="s">
        <v>1726</v>
      </c>
      <c r="B47" s="78">
        <v>2</v>
      </c>
      <c r="C47" s="78">
        <v>5.5</v>
      </c>
      <c r="D47" s="97" t="s">
        <v>1757</v>
      </c>
      <c r="E47" s="79" t="s">
        <v>798</v>
      </c>
    </row>
    <row r="48" spans="1:4" ht="12.75">
      <c r="A48" s="58" t="s">
        <v>1726</v>
      </c>
      <c r="B48" s="78">
        <v>3</v>
      </c>
      <c r="C48" s="78"/>
      <c r="D48" s="97" t="s">
        <v>1808</v>
      </c>
    </row>
    <row r="49" spans="1:4" ht="12.75">
      <c r="A49" s="58" t="s">
        <v>1726</v>
      </c>
      <c r="B49" s="78">
        <v>4</v>
      </c>
      <c r="C49" s="78"/>
      <c r="D49" s="97" t="s">
        <v>1822</v>
      </c>
    </row>
    <row r="50" spans="1:5" ht="12.75">
      <c r="A50" s="58" t="s">
        <v>1726</v>
      </c>
      <c r="B50" s="78">
        <v>5.5</v>
      </c>
      <c r="C50" s="78">
        <v>6</v>
      </c>
      <c r="D50" s="97" t="s">
        <v>1758</v>
      </c>
      <c r="E50" s="79" t="s">
        <v>735</v>
      </c>
    </row>
    <row r="51" spans="1:5" ht="12.75">
      <c r="A51" s="58" t="s">
        <v>1726</v>
      </c>
      <c r="B51" s="78">
        <v>6</v>
      </c>
      <c r="C51" s="78">
        <v>28</v>
      </c>
      <c r="D51" s="97" t="s">
        <v>1759</v>
      </c>
      <c r="E51" s="79" t="s">
        <v>796</v>
      </c>
    </row>
    <row r="52" spans="1:4" ht="12.75">
      <c r="A52" s="58" t="s">
        <v>1726</v>
      </c>
      <c r="B52" s="78">
        <v>12</v>
      </c>
      <c r="C52" s="78"/>
      <c r="D52" s="97" t="s">
        <v>1807</v>
      </c>
    </row>
    <row r="53" spans="1:4" ht="12.75">
      <c r="A53" s="58" t="s">
        <v>1726</v>
      </c>
      <c r="B53" s="78">
        <v>14</v>
      </c>
      <c r="C53" s="78"/>
      <c r="D53" s="97" t="s">
        <v>1823</v>
      </c>
    </row>
    <row r="54" spans="1:4" ht="12.75">
      <c r="A54" s="58" t="s">
        <v>1726</v>
      </c>
      <c r="B54" s="78">
        <v>26</v>
      </c>
      <c r="C54" s="78"/>
      <c r="D54" s="97" t="s">
        <v>1824</v>
      </c>
    </row>
    <row r="55" spans="1:5" ht="25.5">
      <c r="A55" s="58" t="s">
        <v>1726</v>
      </c>
      <c r="B55" s="78">
        <v>28</v>
      </c>
      <c r="C55" s="78">
        <v>30</v>
      </c>
      <c r="D55" s="97" t="s">
        <v>1760</v>
      </c>
      <c r="E55" s="79" t="s">
        <v>796</v>
      </c>
    </row>
    <row r="56" spans="1:5" ht="12.75">
      <c r="A56" s="58" t="s">
        <v>1726</v>
      </c>
      <c r="B56" s="78">
        <v>30</v>
      </c>
      <c r="C56" s="78">
        <v>30.5</v>
      </c>
      <c r="D56" s="97" t="s">
        <v>1761</v>
      </c>
      <c r="E56" s="79" t="s">
        <v>796</v>
      </c>
    </row>
    <row r="57" spans="1:5" ht="12.75">
      <c r="A57" s="58" t="s">
        <v>1726</v>
      </c>
      <c r="B57" s="78">
        <v>30.5</v>
      </c>
      <c r="C57" s="78">
        <v>40</v>
      </c>
      <c r="D57" s="97" t="s">
        <v>1762</v>
      </c>
      <c r="E57" s="79" t="s">
        <v>796</v>
      </c>
    </row>
    <row r="58" spans="1:4" ht="12.75">
      <c r="A58" s="58" t="s">
        <v>1726</v>
      </c>
      <c r="B58" s="78">
        <v>32</v>
      </c>
      <c r="C58" s="78"/>
      <c r="D58" s="97" t="s">
        <v>1825</v>
      </c>
    </row>
    <row r="59" spans="1:4" ht="25.5">
      <c r="A59" s="58" t="s">
        <v>1726</v>
      </c>
      <c r="B59" s="78">
        <v>38</v>
      </c>
      <c r="C59" s="78"/>
      <c r="D59" s="97" t="s">
        <v>1826</v>
      </c>
    </row>
    <row r="60" spans="1:5" ht="25.5">
      <c r="A60" s="58" t="s">
        <v>1726</v>
      </c>
      <c r="B60" s="78">
        <v>40</v>
      </c>
      <c r="C60" s="78">
        <v>50</v>
      </c>
      <c r="D60" s="97" t="s">
        <v>1763</v>
      </c>
      <c r="E60" s="79" t="s">
        <v>798</v>
      </c>
    </row>
    <row r="61" spans="1:4" ht="12.75">
      <c r="A61" s="58" t="s">
        <v>1726</v>
      </c>
      <c r="B61" s="78">
        <v>48</v>
      </c>
      <c r="C61" s="78"/>
      <c r="D61" s="97" t="s">
        <v>1827</v>
      </c>
    </row>
    <row r="62" spans="1:5" ht="25.5">
      <c r="A62" s="58" t="s">
        <v>1726</v>
      </c>
      <c r="B62" s="78">
        <v>50</v>
      </c>
      <c r="C62" s="78">
        <v>75.5</v>
      </c>
      <c r="D62" s="97" t="s">
        <v>1764</v>
      </c>
      <c r="E62" s="79" t="s">
        <v>796</v>
      </c>
    </row>
    <row r="63" spans="1:4" ht="12.75">
      <c r="A63" s="58" t="s">
        <v>1726</v>
      </c>
      <c r="B63" s="78">
        <v>54</v>
      </c>
      <c r="C63" s="78"/>
      <c r="D63" s="97" t="s">
        <v>1822</v>
      </c>
    </row>
    <row r="64" spans="1:4" ht="12.75">
      <c r="A64" s="58" t="s">
        <v>1726</v>
      </c>
      <c r="B64" s="78">
        <v>56</v>
      </c>
      <c r="C64" s="78"/>
      <c r="D64" s="97" t="s">
        <v>1828</v>
      </c>
    </row>
    <row r="65" spans="1:4" ht="12.75">
      <c r="A65" s="58" t="s">
        <v>1726</v>
      </c>
      <c r="B65" s="78">
        <v>68</v>
      </c>
      <c r="C65" s="78"/>
      <c r="D65" s="97" t="s">
        <v>1829</v>
      </c>
    </row>
    <row r="66" spans="1:4" ht="12.75">
      <c r="A66" s="58" t="s">
        <v>1726</v>
      </c>
      <c r="B66" s="78">
        <v>70</v>
      </c>
      <c r="C66" s="78"/>
      <c r="D66" s="97" t="s">
        <v>1830</v>
      </c>
    </row>
    <row r="67" spans="1:5" ht="12.75">
      <c r="A67" s="58" t="s">
        <v>1726</v>
      </c>
      <c r="B67" s="78">
        <v>75.5</v>
      </c>
      <c r="C67" s="78">
        <v>76</v>
      </c>
      <c r="D67" s="97" t="s">
        <v>1765</v>
      </c>
      <c r="E67" s="79" t="s">
        <v>796</v>
      </c>
    </row>
    <row r="68" spans="1:5" ht="12.75">
      <c r="A68" s="58" t="s">
        <v>1726</v>
      </c>
      <c r="B68" s="78">
        <v>76</v>
      </c>
      <c r="C68" s="78">
        <v>78</v>
      </c>
      <c r="D68" s="97" t="s">
        <v>1766</v>
      </c>
      <c r="E68" s="79" t="s">
        <v>796</v>
      </c>
    </row>
    <row r="69" spans="1:5" ht="25.5">
      <c r="A69" s="58" t="s">
        <v>1726</v>
      </c>
      <c r="B69" s="78">
        <v>78</v>
      </c>
      <c r="C69" s="78">
        <v>100</v>
      </c>
      <c r="D69" s="97" t="s">
        <v>1767</v>
      </c>
      <c r="E69" s="79" t="s">
        <v>796</v>
      </c>
    </row>
    <row r="70" spans="1:4" ht="12.75">
      <c r="A70" s="58" t="s">
        <v>1726</v>
      </c>
      <c r="B70" s="78">
        <v>84</v>
      </c>
      <c r="C70" s="78"/>
      <c r="D70" s="97" t="s">
        <v>1831</v>
      </c>
    </row>
    <row r="71" spans="1:4" ht="12.75">
      <c r="A71" s="58" t="s">
        <v>1726</v>
      </c>
      <c r="B71" s="78">
        <v>96</v>
      </c>
      <c r="C71" s="78"/>
      <c r="D71" s="97" t="s">
        <v>1832</v>
      </c>
    </row>
    <row r="72" spans="1:5" ht="12.75">
      <c r="A72" s="58" t="s">
        <v>1729</v>
      </c>
      <c r="B72" s="78">
        <v>0</v>
      </c>
      <c r="C72" s="78">
        <v>2</v>
      </c>
      <c r="D72" s="97" t="s">
        <v>1768</v>
      </c>
      <c r="E72" s="79" t="s">
        <v>798</v>
      </c>
    </row>
    <row r="73" spans="1:5" ht="12.75">
      <c r="A73" s="58" t="s">
        <v>1729</v>
      </c>
      <c r="B73" s="78">
        <v>2</v>
      </c>
      <c r="C73" s="78">
        <v>6</v>
      </c>
      <c r="D73" s="97" t="s">
        <v>1769</v>
      </c>
      <c r="E73" s="79" t="s">
        <v>796</v>
      </c>
    </row>
    <row r="74" spans="1:4" ht="12.75">
      <c r="A74" s="58" t="s">
        <v>1729</v>
      </c>
      <c r="B74" s="78">
        <v>4</v>
      </c>
      <c r="C74" s="78"/>
      <c r="D74" s="97" t="s">
        <v>1822</v>
      </c>
    </row>
    <row r="75" spans="1:5" ht="12.75">
      <c r="A75" s="58" t="s">
        <v>1729</v>
      </c>
      <c r="B75" s="78">
        <v>6</v>
      </c>
      <c r="C75" s="78">
        <v>10</v>
      </c>
      <c r="D75" s="97" t="s">
        <v>1770</v>
      </c>
      <c r="E75" s="79" t="s">
        <v>798</v>
      </c>
    </row>
    <row r="76" spans="1:4" ht="12.75">
      <c r="A76" s="58" t="s">
        <v>1729</v>
      </c>
      <c r="B76" s="78">
        <v>8</v>
      </c>
      <c r="C76" s="78"/>
      <c r="D76" s="97" t="s">
        <v>1816</v>
      </c>
    </row>
    <row r="77" spans="1:5" ht="12.75">
      <c r="A77" s="58" t="s">
        <v>1729</v>
      </c>
      <c r="B77" s="78">
        <v>10</v>
      </c>
      <c r="C77" s="78">
        <v>34</v>
      </c>
      <c r="D77" s="97" t="s">
        <v>1771</v>
      </c>
      <c r="E77" s="79" t="s">
        <v>796</v>
      </c>
    </row>
    <row r="78" spans="1:4" ht="12.75">
      <c r="A78" s="58" t="s">
        <v>1729</v>
      </c>
      <c r="B78" s="78">
        <v>12</v>
      </c>
      <c r="C78" s="78"/>
      <c r="D78" s="97" t="s">
        <v>1833</v>
      </c>
    </row>
    <row r="79" spans="1:4" ht="12.75">
      <c r="A79" s="58" t="s">
        <v>1729</v>
      </c>
      <c r="B79" s="78">
        <v>14</v>
      </c>
      <c r="C79" s="78"/>
      <c r="D79" s="97" t="s">
        <v>1834</v>
      </c>
    </row>
    <row r="80" spans="1:4" ht="25.5">
      <c r="A80" s="58" t="s">
        <v>1729</v>
      </c>
      <c r="B80" s="78">
        <v>30</v>
      </c>
      <c r="C80" s="78"/>
      <c r="D80" s="97" t="s">
        <v>1835</v>
      </c>
    </row>
    <row r="81" spans="1:5" ht="12.75">
      <c r="A81" s="58" t="s">
        <v>1729</v>
      </c>
      <c r="B81" s="78">
        <v>34</v>
      </c>
      <c r="C81" s="78">
        <v>40</v>
      </c>
      <c r="D81" s="97" t="s">
        <v>1772</v>
      </c>
      <c r="E81" s="79" t="s">
        <v>942</v>
      </c>
    </row>
    <row r="82" spans="1:4" ht="12.75">
      <c r="A82" s="58" t="s">
        <v>1729</v>
      </c>
      <c r="B82" s="78">
        <v>36</v>
      </c>
      <c r="C82" s="78"/>
      <c r="D82" s="97" t="s">
        <v>1816</v>
      </c>
    </row>
    <row r="83" spans="1:4" ht="12.75">
      <c r="A83" s="58" t="s">
        <v>1729</v>
      </c>
      <c r="B83" s="78">
        <v>38</v>
      </c>
      <c r="C83" s="78"/>
      <c r="D83" s="97" t="s">
        <v>1836</v>
      </c>
    </row>
    <row r="84" spans="1:5" ht="12.75">
      <c r="A84" s="58" t="s">
        <v>1729</v>
      </c>
      <c r="B84" s="78">
        <v>40</v>
      </c>
      <c r="C84" s="78">
        <v>100</v>
      </c>
      <c r="D84" s="97" t="s">
        <v>1773</v>
      </c>
      <c r="E84" s="79" t="s">
        <v>796</v>
      </c>
    </row>
    <row r="85" spans="1:4" ht="12.75">
      <c r="A85" s="58" t="s">
        <v>1729</v>
      </c>
      <c r="B85" s="78">
        <v>46</v>
      </c>
      <c r="C85" s="78"/>
      <c r="D85" s="97" t="s">
        <v>1837</v>
      </c>
    </row>
    <row r="86" spans="1:4" ht="12.75">
      <c r="A86" s="58" t="s">
        <v>1729</v>
      </c>
      <c r="B86" s="78">
        <v>50</v>
      </c>
      <c r="C86" s="78"/>
      <c r="D86" s="97" t="s">
        <v>1838</v>
      </c>
    </row>
    <row r="87" spans="1:4" ht="12.75">
      <c r="A87" s="58" t="s">
        <v>1729</v>
      </c>
      <c r="B87" s="78">
        <v>64</v>
      </c>
      <c r="C87" s="78"/>
      <c r="D87" s="97" t="s">
        <v>1832</v>
      </c>
    </row>
    <row r="88" spans="1:4" ht="12.75">
      <c r="A88" s="58" t="s">
        <v>1729</v>
      </c>
      <c r="B88" s="78">
        <v>70</v>
      </c>
      <c r="C88" s="78"/>
      <c r="D88" s="97" t="s">
        <v>1839</v>
      </c>
    </row>
    <row r="89" spans="1:4" ht="12.75">
      <c r="A89" s="58" t="s">
        <v>1729</v>
      </c>
      <c r="B89" s="78">
        <v>82</v>
      </c>
      <c r="C89" s="78"/>
      <c r="D89" s="97" t="s">
        <v>1840</v>
      </c>
    </row>
    <row r="90" spans="1:4" ht="12.75">
      <c r="A90" s="58" t="s">
        <v>1729</v>
      </c>
      <c r="B90" s="78">
        <v>86</v>
      </c>
      <c r="C90" s="78"/>
      <c r="D90" s="97" t="s">
        <v>1841</v>
      </c>
    </row>
    <row r="91" spans="1:4" ht="12.75">
      <c r="A91" s="58" t="s">
        <v>1729</v>
      </c>
      <c r="B91" s="78">
        <v>88</v>
      </c>
      <c r="C91" s="78"/>
      <c r="D91" s="97" t="s">
        <v>1842</v>
      </c>
    </row>
    <row r="92" spans="1:5" ht="12.75">
      <c r="A92" s="58" t="s">
        <v>1732</v>
      </c>
      <c r="B92" s="78">
        <v>0</v>
      </c>
      <c r="C92" s="78">
        <v>1.5</v>
      </c>
      <c r="D92" s="97" t="s">
        <v>1774</v>
      </c>
      <c r="E92" s="79" t="s">
        <v>784</v>
      </c>
    </row>
    <row r="93" spans="1:5" ht="12.75">
      <c r="A93" s="58" t="s">
        <v>1732</v>
      </c>
      <c r="B93" s="78">
        <v>1.5</v>
      </c>
      <c r="C93" s="78">
        <v>2</v>
      </c>
      <c r="D93" s="97" t="s">
        <v>1775</v>
      </c>
      <c r="E93" s="79" t="s">
        <v>798</v>
      </c>
    </row>
    <row r="94" spans="1:5" ht="12.75">
      <c r="A94" s="58" t="s">
        <v>1732</v>
      </c>
      <c r="B94" s="78">
        <v>2</v>
      </c>
      <c r="C94" s="78">
        <v>5</v>
      </c>
      <c r="D94" s="97" t="s">
        <v>1776</v>
      </c>
      <c r="E94" s="79" t="s">
        <v>796</v>
      </c>
    </row>
    <row r="95" spans="1:4" ht="12.75">
      <c r="A95" s="58" t="s">
        <v>1732</v>
      </c>
      <c r="B95" s="78">
        <v>4</v>
      </c>
      <c r="C95" s="78"/>
      <c r="D95" s="97" t="s">
        <v>1843</v>
      </c>
    </row>
    <row r="96" spans="1:5" ht="12.75">
      <c r="A96" s="58" t="s">
        <v>1732</v>
      </c>
      <c r="B96" s="78">
        <v>5</v>
      </c>
      <c r="C96" s="78">
        <v>14</v>
      </c>
      <c r="D96" s="97" t="s">
        <v>1777</v>
      </c>
      <c r="E96" s="79" t="s">
        <v>798</v>
      </c>
    </row>
    <row r="97" spans="1:4" ht="12.75">
      <c r="A97" s="58" t="s">
        <v>1732</v>
      </c>
      <c r="B97" s="78">
        <v>6</v>
      </c>
      <c r="C97" s="78"/>
      <c r="D97" s="97" t="s">
        <v>1806</v>
      </c>
    </row>
    <row r="98" spans="1:4" ht="12.75">
      <c r="A98" s="58" t="s">
        <v>1732</v>
      </c>
      <c r="B98" s="78">
        <v>8</v>
      </c>
      <c r="C98" s="78"/>
      <c r="D98" s="97" t="s">
        <v>1822</v>
      </c>
    </row>
    <row r="99" spans="1:4" ht="12.75">
      <c r="A99" s="58" t="s">
        <v>1732</v>
      </c>
      <c r="B99" s="78">
        <v>10</v>
      </c>
      <c r="C99" s="78"/>
      <c r="D99" s="97" t="s">
        <v>1844</v>
      </c>
    </row>
    <row r="100" spans="1:4" ht="12.75">
      <c r="A100" s="58" t="s">
        <v>1732</v>
      </c>
      <c r="B100" s="78">
        <v>12</v>
      </c>
      <c r="C100" s="78"/>
      <c r="D100" s="97" t="s">
        <v>1845</v>
      </c>
    </row>
    <row r="101" spans="1:5" ht="25.5">
      <c r="A101" s="58" t="s">
        <v>1732</v>
      </c>
      <c r="B101" s="78">
        <v>14</v>
      </c>
      <c r="C101" s="78">
        <v>16</v>
      </c>
      <c r="D101" s="97" t="s">
        <v>1778</v>
      </c>
      <c r="E101" s="79" t="s">
        <v>796</v>
      </c>
    </row>
    <row r="102" spans="1:5" ht="12.75">
      <c r="A102" s="58" t="s">
        <v>1732</v>
      </c>
      <c r="B102" s="78">
        <v>16</v>
      </c>
      <c r="C102" s="78">
        <v>23</v>
      </c>
      <c r="D102" s="97" t="s">
        <v>1779</v>
      </c>
      <c r="E102" s="79" t="s">
        <v>643</v>
      </c>
    </row>
    <row r="103" spans="1:5" ht="12.75">
      <c r="A103" s="58" t="s">
        <v>1732</v>
      </c>
      <c r="B103" s="78">
        <v>23</v>
      </c>
      <c r="C103" s="78">
        <v>32</v>
      </c>
      <c r="D103" s="97" t="s">
        <v>1780</v>
      </c>
      <c r="E103" s="79" t="s">
        <v>784</v>
      </c>
    </row>
    <row r="104" spans="1:4" ht="12.75">
      <c r="A104" s="58" t="s">
        <v>1732</v>
      </c>
      <c r="B104" s="78">
        <v>24</v>
      </c>
      <c r="C104" s="78"/>
      <c r="D104" s="97" t="s">
        <v>1816</v>
      </c>
    </row>
    <row r="105" spans="1:4" ht="12.75">
      <c r="A105" s="58" t="s">
        <v>1732</v>
      </c>
      <c r="B105" s="78">
        <v>26</v>
      </c>
      <c r="C105" s="78"/>
      <c r="D105" s="97" t="s">
        <v>1846</v>
      </c>
    </row>
    <row r="106" spans="1:4" ht="12.75">
      <c r="A106" s="58" t="s">
        <v>1732</v>
      </c>
      <c r="B106" s="78">
        <v>28</v>
      </c>
      <c r="C106" s="78"/>
      <c r="D106" s="97" t="s">
        <v>1847</v>
      </c>
    </row>
    <row r="107" spans="1:5" ht="12.75">
      <c r="A107" s="58" t="s">
        <v>1732</v>
      </c>
      <c r="B107" s="78">
        <v>32</v>
      </c>
      <c r="C107" s="78">
        <v>33</v>
      </c>
      <c r="D107" s="97" t="s">
        <v>1781</v>
      </c>
      <c r="E107" s="79" t="s">
        <v>796</v>
      </c>
    </row>
    <row r="108" spans="1:5" ht="12.75">
      <c r="A108" s="58" t="s">
        <v>1732</v>
      </c>
      <c r="B108" s="78">
        <v>33</v>
      </c>
      <c r="C108" s="78">
        <v>34</v>
      </c>
      <c r="D108" s="97" t="s">
        <v>1782</v>
      </c>
      <c r="E108" s="79" t="s">
        <v>643</v>
      </c>
    </row>
    <row r="109" spans="1:5" ht="25.5">
      <c r="A109" s="58" t="s">
        <v>1732</v>
      </c>
      <c r="B109" s="78">
        <v>34</v>
      </c>
      <c r="C109" s="78">
        <v>36</v>
      </c>
      <c r="D109" s="97" t="s">
        <v>1783</v>
      </c>
      <c r="E109" s="79" t="s">
        <v>942</v>
      </c>
    </row>
    <row r="110" spans="1:5" ht="12.75">
      <c r="A110" s="58" t="s">
        <v>1732</v>
      </c>
      <c r="B110" s="78">
        <v>36</v>
      </c>
      <c r="C110" s="78">
        <v>56</v>
      </c>
      <c r="D110" s="97" t="s">
        <v>1784</v>
      </c>
      <c r="E110" s="79" t="s">
        <v>796</v>
      </c>
    </row>
    <row r="111" spans="1:4" ht="12.75">
      <c r="A111" s="58" t="s">
        <v>1732</v>
      </c>
      <c r="B111" s="78">
        <v>42</v>
      </c>
      <c r="C111" s="78"/>
      <c r="D111" s="97" t="s">
        <v>1848</v>
      </c>
    </row>
    <row r="112" spans="1:4" ht="12.75">
      <c r="A112" s="58" t="s">
        <v>1732</v>
      </c>
      <c r="B112" s="78">
        <v>50</v>
      </c>
      <c r="C112" s="78"/>
      <c r="D112" s="97" t="s">
        <v>1838</v>
      </c>
    </row>
    <row r="113" spans="1:5" ht="12.75">
      <c r="A113" s="58" t="s">
        <v>1732</v>
      </c>
      <c r="B113" s="78">
        <v>56</v>
      </c>
      <c r="C113" s="78">
        <v>58</v>
      </c>
      <c r="D113" s="97" t="s">
        <v>1785</v>
      </c>
      <c r="E113" s="79" t="s">
        <v>798</v>
      </c>
    </row>
    <row r="114" spans="1:4" ht="12.75">
      <c r="A114" s="58" t="s">
        <v>1732</v>
      </c>
      <c r="B114" s="78">
        <v>57</v>
      </c>
      <c r="C114" s="78"/>
      <c r="D114" s="97" t="s">
        <v>1822</v>
      </c>
    </row>
    <row r="115" spans="1:5" ht="12.75">
      <c r="A115" s="58" t="s">
        <v>1732</v>
      </c>
      <c r="B115" s="78">
        <v>58</v>
      </c>
      <c r="C115" s="78">
        <v>66</v>
      </c>
      <c r="D115" s="97" t="s">
        <v>1786</v>
      </c>
      <c r="E115" s="79" t="s">
        <v>796</v>
      </c>
    </row>
    <row r="116" spans="1:4" ht="12.75">
      <c r="A116" s="58" t="s">
        <v>1732</v>
      </c>
      <c r="B116" s="78">
        <v>62</v>
      </c>
      <c r="C116" s="78"/>
      <c r="D116" s="97" t="s">
        <v>1849</v>
      </c>
    </row>
    <row r="117" spans="1:5" ht="12.75">
      <c r="A117" s="58" t="s">
        <v>1732</v>
      </c>
      <c r="B117" s="78">
        <v>66</v>
      </c>
      <c r="C117" s="78">
        <v>70</v>
      </c>
      <c r="D117" s="97" t="s">
        <v>1787</v>
      </c>
      <c r="E117" s="79" t="s">
        <v>798</v>
      </c>
    </row>
    <row r="118" spans="1:5" ht="12.75">
      <c r="A118" s="58" t="s">
        <v>1732</v>
      </c>
      <c r="B118" s="78">
        <v>70</v>
      </c>
      <c r="C118" s="78">
        <v>80</v>
      </c>
      <c r="D118" s="97" t="s">
        <v>1788</v>
      </c>
      <c r="E118" s="79" t="s">
        <v>784</v>
      </c>
    </row>
    <row r="119" spans="1:4" ht="12.75">
      <c r="A119" s="58" t="s">
        <v>1732</v>
      </c>
      <c r="B119" s="78">
        <v>74</v>
      </c>
      <c r="C119" s="78"/>
      <c r="D119" s="97" t="s">
        <v>1850</v>
      </c>
    </row>
    <row r="120" spans="1:4" ht="12.75">
      <c r="A120" s="58" t="s">
        <v>1732</v>
      </c>
      <c r="B120" s="78">
        <v>76</v>
      </c>
      <c r="C120" s="78"/>
      <c r="D120" s="97" t="s">
        <v>1851</v>
      </c>
    </row>
    <row r="121" spans="1:4" ht="12.75">
      <c r="A121" s="58" t="s">
        <v>1732</v>
      </c>
      <c r="B121" s="78">
        <v>78</v>
      </c>
      <c r="C121" s="78"/>
      <c r="D121" s="97" t="s">
        <v>1852</v>
      </c>
    </row>
    <row r="122" spans="1:5" ht="25.5">
      <c r="A122" s="58" t="s">
        <v>1732</v>
      </c>
      <c r="B122" s="78">
        <v>80</v>
      </c>
      <c r="C122" s="78">
        <v>100</v>
      </c>
      <c r="D122" s="97" t="s">
        <v>1789</v>
      </c>
      <c r="E122" s="79" t="s">
        <v>796</v>
      </c>
    </row>
    <row r="123" spans="1:4" ht="12.75">
      <c r="A123" s="58" t="s">
        <v>1732</v>
      </c>
      <c r="B123" s="78">
        <v>82</v>
      </c>
      <c r="C123" s="78"/>
      <c r="D123" s="97" t="s">
        <v>1853</v>
      </c>
    </row>
    <row r="124" spans="1:4" ht="12.75">
      <c r="A124" s="58" t="s">
        <v>1732</v>
      </c>
      <c r="B124" s="78">
        <v>84</v>
      </c>
      <c r="C124" s="78"/>
      <c r="D124" s="97" t="s">
        <v>1854</v>
      </c>
    </row>
    <row r="125" spans="1:4" ht="25.5">
      <c r="A125" s="58" t="s">
        <v>1732</v>
      </c>
      <c r="B125" s="78">
        <v>86</v>
      </c>
      <c r="C125" s="78"/>
      <c r="D125" s="97" t="s">
        <v>1855</v>
      </c>
    </row>
    <row r="126" spans="1:4" ht="12.75">
      <c r="A126" s="58" t="s">
        <v>1732</v>
      </c>
      <c r="B126" s="78">
        <v>88</v>
      </c>
      <c r="C126" s="78"/>
      <c r="D126" s="97" t="s">
        <v>1856</v>
      </c>
    </row>
    <row r="127" spans="1:4" ht="12.75">
      <c r="A127" s="58" t="s">
        <v>1732</v>
      </c>
      <c r="B127" s="78">
        <v>90</v>
      </c>
      <c r="C127" s="78"/>
      <c r="D127" s="97" t="s">
        <v>1857</v>
      </c>
    </row>
    <row r="128" spans="1:4" ht="12.75">
      <c r="A128" s="58" t="s">
        <v>1732</v>
      </c>
      <c r="B128" s="78">
        <v>96</v>
      </c>
      <c r="C128" s="78"/>
      <c r="D128" s="97" t="s">
        <v>1858</v>
      </c>
    </row>
    <row r="129" spans="1:5" ht="12.75">
      <c r="A129" s="58" t="s">
        <v>1735</v>
      </c>
      <c r="B129" s="78">
        <v>0</v>
      </c>
      <c r="C129" s="78">
        <v>9</v>
      </c>
      <c r="D129" s="97" t="s">
        <v>1790</v>
      </c>
      <c r="E129" s="79" t="s">
        <v>796</v>
      </c>
    </row>
    <row r="130" spans="1:4" ht="12.75">
      <c r="A130" s="58" t="s">
        <v>1735</v>
      </c>
      <c r="B130" s="78">
        <v>2</v>
      </c>
      <c r="C130" s="78"/>
      <c r="D130" s="97" t="s">
        <v>1859</v>
      </c>
    </row>
    <row r="131" spans="1:4" ht="25.5">
      <c r="A131" s="58" t="s">
        <v>1735</v>
      </c>
      <c r="B131" s="78">
        <v>4</v>
      </c>
      <c r="C131" s="78"/>
      <c r="D131" s="97" t="s">
        <v>1860</v>
      </c>
    </row>
    <row r="132" spans="1:4" ht="12.75">
      <c r="A132" s="58" t="s">
        <v>1735</v>
      </c>
      <c r="B132" s="78">
        <v>6</v>
      </c>
      <c r="C132" s="78"/>
      <c r="D132" s="97" t="s">
        <v>1822</v>
      </c>
    </row>
    <row r="133" spans="1:5" ht="12.75">
      <c r="A133" s="58" t="s">
        <v>1735</v>
      </c>
      <c r="B133" s="78">
        <v>9</v>
      </c>
      <c r="C133" s="78">
        <v>14</v>
      </c>
      <c r="D133" s="97" t="s">
        <v>1791</v>
      </c>
      <c r="E133" s="79" t="s">
        <v>798</v>
      </c>
    </row>
    <row r="134" spans="1:4" ht="12.75">
      <c r="A134" s="58" t="s">
        <v>1735</v>
      </c>
      <c r="B134" s="78">
        <v>10</v>
      </c>
      <c r="C134" s="78"/>
      <c r="D134" s="97" t="s">
        <v>1861</v>
      </c>
    </row>
    <row r="135" spans="1:4" ht="12.75">
      <c r="A135" s="58" t="s">
        <v>1735</v>
      </c>
      <c r="B135" s="78">
        <v>12</v>
      </c>
      <c r="C135" s="78"/>
      <c r="D135" s="97" t="s">
        <v>1862</v>
      </c>
    </row>
    <row r="136" spans="1:5" ht="12.75">
      <c r="A136" s="58" t="s">
        <v>1735</v>
      </c>
      <c r="B136" s="78">
        <v>14</v>
      </c>
      <c r="C136" s="78">
        <v>16</v>
      </c>
      <c r="D136" s="97" t="s">
        <v>1792</v>
      </c>
      <c r="E136" s="79" t="s">
        <v>739</v>
      </c>
    </row>
    <row r="137" spans="1:5" ht="25.5">
      <c r="A137" s="58" t="s">
        <v>1735</v>
      </c>
      <c r="B137" s="78">
        <v>16</v>
      </c>
      <c r="C137" s="78">
        <v>100</v>
      </c>
      <c r="D137" s="97" t="s">
        <v>1793</v>
      </c>
      <c r="E137" s="79" t="s">
        <v>796</v>
      </c>
    </row>
    <row r="138" spans="1:4" ht="12.75">
      <c r="A138" s="58" t="s">
        <v>1735</v>
      </c>
      <c r="B138" s="78">
        <v>22</v>
      </c>
      <c r="C138" s="109"/>
      <c r="D138" s="97" t="s">
        <v>1816</v>
      </c>
    </row>
    <row r="139" spans="1:4" ht="12.75">
      <c r="A139" s="58" t="s">
        <v>1735</v>
      </c>
      <c r="B139" s="78">
        <v>28</v>
      </c>
      <c r="C139" s="109"/>
      <c r="D139" s="97" t="s">
        <v>1817</v>
      </c>
    </row>
    <row r="140" spans="1:4" ht="12.75">
      <c r="A140" s="58" t="s">
        <v>1735</v>
      </c>
      <c r="B140" s="78">
        <v>30</v>
      </c>
      <c r="C140" s="109"/>
      <c r="D140" s="97" t="s">
        <v>1863</v>
      </c>
    </row>
    <row r="141" spans="1:4" ht="12.75">
      <c r="A141" s="58" t="s">
        <v>1735</v>
      </c>
      <c r="B141" s="78">
        <v>32</v>
      </c>
      <c r="C141" s="109"/>
      <c r="D141" s="97" t="s">
        <v>1864</v>
      </c>
    </row>
    <row r="142" spans="1:4" ht="12.75">
      <c r="A142" s="58" t="s">
        <v>1735</v>
      </c>
      <c r="B142" s="78">
        <v>34</v>
      </c>
      <c r="C142" s="109"/>
      <c r="D142" s="97" t="s">
        <v>1865</v>
      </c>
    </row>
    <row r="143" spans="1:4" ht="12.75">
      <c r="A143" s="58" t="s">
        <v>1735</v>
      </c>
      <c r="B143" s="78">
        <v>38</v>
      </c>
      <c r="C143" s="109"/>
      <c r="D143" s="97" t="s">
        <v>1839</v>
      </c>
    </row>
    <row r="144" spans="1:4" ht="12.75">
      <c r="A144" s="58" t="s">
        <v>1735</v>
      </c>
      <c r="B144" s="78">
        <v>56</v>
      </c>
      <c r="C144" s="109"/>
      <c r="D144" s="97" t="s">
        <v>1866</v>
      </c>
    </row>
    <row r="145" spans="1:4" ht="12.75">
      <c r="A145" s="58" t="s">
        <v>1735</v>
      </c>
      <c r="B145" s="78">
        <v>70</v>
      </c>
      <c r="C145" s="109"/>
      <c r="D145" s="97" t="s">
        <v>1836</v>
      </c>
    </row>
    <row r="146" spans="1:4" ht="12.75">
      <c r="A146" s="58" t="s">
        <v>1735</v>
      </c>
      <c r="B146" s="78">
        <v>78</v>
      </c>
      <c r="C146" s="109"/>
      <c r="D146" s="97" t="s">
        <v>1838</v>
      </c>
    </row>
    <row r="147" spans="1:4" ht="12.75">
      <c r="A147" s="58" t="s">
        <v>1735</v>
      </c>
      <c r="B147" s="78">
        <v>90</v>
      </c>
      <c r="C147" s="109"/>
      <c r="D147" s="97" t="s">
        <v>1867</v>
      </c>
    </row>
    <row r="148" spans="1:4" ht="12.75">
      <c r="A148" s="58" t="s">
        <v>1735</v>
      </c>
      <c r="B148" s="78">
        <v>92</v>
      </c>
      <c r="C148" s="109"/>
      <c r="D148" s="97" t="s">
        <v>1868</v>
      </c>
    </row>
    <row r="149" spans="1:5" ht="12.75">
      <c r="A149" s="58" t="s">
        <v>1737</v>
      </c>
      <c r="B149" s="78">
        <v>0</v>
      </c>
      <c r="C149" s="60">
        <v>2</v>
      </c>
      <c r="D149" s="97" t="s">
        <v>1794</v>
      </c>
      <c r="E149" s="79" t="s">
        <v>798</v>
      </c>
    </row>
    <row r="150" spans="1:4" ht="12.75">
      <c r="A150" s="58" t="s">
        <v>1737</v>
      </c>
      <c r="B150" s="78">
        <v>1</v>
      </c>
      <c r="D150" s="97" t="s">
        <v>1808</v>
      </c>
    </row>
    <row r="151" spans="1:5" ht="12.75">
      <c r="A151" s="58" t="s">
        <v>1737</v>
      </c>
      <c r="B151" s="78">
        <v>2</v>
      </c>
      <c r="C151" s="60">
        <v>7</v>
      </c>
      <c r="D151" s="79" t="s">
        <v>1795</v>
      </c>
      <c r="E151" s="79" t="s">
        <v>796</v>
      </c>
    </row>
    <row r="152" spans="1:5" ht="12.75">
      <c r="A152" s="58" t="s">
        <v>1737</v>
      </c>
      <c r="B152" s="78">
        <v>7</v>
      </c>
      <c r="C152" s="60">
        <v>14</v>
      </c>
      <c r="D152" s="79" t="s">
        <v>1796</v>
      </c>
      <c r="E152" s="79" t="s">
        <v>798</v>
      </c>
    </row>
    <row r="153" spans="1:4" ht="12.75">
      <c r="A153" s="58" t="s">
        <v>1737</v>
      </c>
      <c r="B153" s="78">
        <v>8</v>
      </c>
      <c r="D153" s="79" t="s">
        <v>1816</v>
      </c>
    </row>
    <row r="154" spans="1:4" ht="12.75">
      <c r="A154" s="58" t="s">
        <v>1737</v>
      </c>
      <c r="B154" s="78">
        <v>12</v>
      </c>
      <c r="D154" s="79" t="s">
        <v>1869</v>
      </c>
    </row>
    <row r="155" spans="1:5" ht="12.75">
      <c r="A155" s="58" t="s">
        <v>1737</v>
      </c>
      <c r="B155" s="78">
        <v>14</v>
      </c>
      <c r="C155" s="60">
        <v>30</v>
      </c>
      <c r="D155" s="79" t="s">
        <v>1797</v>
      </c>
      <c r="E155" s="79" t="s">
        <v>796</v>
      </c>
    </row>
    <row r="156" spans="1:4" ht="12.75">
      <c r="A156" s="58" t="s">
        <v>1737</v>
      </c>
      <c r="B156" s="78">
        <v>16</v>
      </c>
      <c r="D156" s="79" t="s">
        <v>1870</v>
      </c>
    </row>
    <row r="157" spans="1:4" ht="12.75">
      <c r="A157" s="58" t="s">
        <v>1737</v>
      </c>
      <c r="B157" s="78">
        <v>24</v>
      </c>
      <c r="D157" s="79" t="s">
        <v>1871</v>
      </c>
    </row>
    <row r="158" spans="1:4" ht="12.75">
      <c r="A158" s="58" t="s">
        <v>1737</v>
      </c>
      <c r="B158" s="78">
        <v>26</v>
      </c>
      <c r="D158" s="79" t="s">
        <v>1872</v>
      </c>
    </row>
    <row r="159" spans="1:4" ht="12.75">
      <c r="A159" s="58" t="s">
        <v>1737</v>
      </c>
      <c r="B159" s="78">
        <v>28</v>
      </c>
      <c r="D159" s="79" t="s">
        <v>1873</v>
      </c>
    </row>
    <row r="160" spans="1:5" ht="12.75">
      <c r="A160" s="58" t="s">
        <v>1737</v>
      </c>
      <c r="B160" s="78">
        <v>30</v>
      </c>
      <c r="C160" s="60">
        <v>32</v>
      </c>
      <c r="D160" s="79" t="s">
        <v>1798</v>
      </c>
      <c r="E160" s="79" t="s">
        <v>792</v>
      </c>
    </row>
    <row r="161" spans="1:5" ht="12.75">
      <c r="A161" s="58" t="s">
        <v>1737</v>
      </c>
      <c r="B161" s="78">
        <v>32</v>
      </c>
      <c r="C161" s="60">
        <v>34</v>
      </c>
      <c r="D161" s="79" t="s">
        <v>1799</v>
      </c>
      <c r="E161" s="79" t="s">
        <v>796</v>
      </c>
    </row>
    <row r="162" spans="1:5" ht="12.75">
      <c r="A162" s="58" t="s">
        <v>1737</v>
      </c>
      <c r="B162" s="78">
        <v>34</v>
      </c>
      <c r="C162" s="60">
        <v>36</v>
      </c>
      <c r="D162" s="79" t="s">
        <v>1800</v>
      </c>
      <c r="E162" s="79" t="s">
        <v>739</v>
      </c>
    </row>
    <row r="163" spans="1:5" ht="12.75">
      <c r="A163" s="58" t="s">
        <v>1737</v>
      </c>
      <c r="B163" s="78">
        <v>36</v>
      </c>
      <c r="C163" s="60">
        <v>46</v>
      </c>
      <c r="D163" s="79" t="s">
        <v>1801</v>
      </c>
      <c r="E163" s="79" t="s">
        <v>796</v>
      </c>
    </row>
    <row r="164" spans="1:4" ht="12.75">
      <c r="A164" s="58" t="s">
        <v>1737</v>
      </c>
      <c r="B164" s="78">
        <v>40</v>
      </c>
      <c r="D164" s="79" t="s">
        <v>1874</v>
      </c>
    </row>
    <row r="165" spans="1:4" ht="12.75">
      <c r="A165" s="58" t="s">
        <v>1737</v>
      </c>
      <c r="B165" s="78">
        <v>44</v>
      </c>
      <c r="D165" s="79" t="s">
        <v>1875</v>
      </c>
    </row>
    <row r="166" spans="1:5" ht="12.75">
      <c r="A166" s="58" t="s">
        <v>1737</v>
      </c>
      <c r="B166" s="78">
        <v>46</v>
      </c>
      <c r="C166" s="60">
        <v>58</v>
      </c>
      <c r="D166" s="79" t="s">
        <v>1802</v>
      </c>
      <c r="E166" s="79" t="s">
        <v>798</v>
      </c>
    </row>
    <row r="167" spans="1:5" ht="12.75">
      <c r="A167" s="58" t="s">
        <v>1737</v>
      </c>
      <c r="B167" s="78">
        <v>58</v>
      </c>
      <c r="C167" s="60">
        <v>60</v>
      </c>
      <c r="D167" s="79" t="s">
        <v>1803</v>
      </c>
      <c r="E167" s="79" t="s">
        <v>735</v>
      </c>
    </row>
    <row r="168" spans="1:5" ht="12.75">
      <c r="A168" s="58" t="s">
        <v>1737</v>
      </c>
      <c r="B168" s="78">
        <v>60</v>
      </c>
      <c r="C168" s="60">
        <v>98</v>
      </c>
      <c r="D168" s="79" t="s">
        <v>1804</v>
      </c>
      <c r="E168" s="79" t="s">
        <v>798</v>
      </c>
    </row>
    <row r="169" spans="1:5" ht="12.75">
      <c r="A169" s="58" t="s">
        <v>1737</v>
      </c>
      <c r="B169" s="78">
        <v>98</v>
      </c>
      <c r="C169" s="60">
        <v>100</v>
      </c>
      <c r="E169" s="79" t="s">
        <v>796</v>
      </c>
    </row>
    <row r="170" spans="1:5" ht="12.75">
      <c r="A170" s="58" t="s">
        <v>1740</v>
      </c>
      <c r="B170" s="78">
        <v>0</v>
      </c>
      <c r="C170" s="60">
        <v>39</v>
      </c>
      <c r="D170" s="79" t="s">
        <v>1917</v>
      </c>
      <c r="E170" s="79" t="s">
        <v>796</v>
      </c>
    </row>
    <row r="171" spans="1:4" ht="12.75">
      <c r="A171" s="58" t="s">
        <v>1740</v>
      </c>
      <c r="B171" s="78">
        <v>2</v>
      </c>
      <c r="D171" s="79" t="s">
        <v>1916</v>
      </c>
    </row>
    <row r="172" spans="1:4" ht="12.75">
      <c r="A172" s="58" t="s">
        <v>1740</v>
      </c>
      <c r="B172" s="78">
        <v>4</v>
      </c>
      <c r="D172" s="79" t="s">
        <v>1918</v>
      </c>
    </row>
    <row r="173" spans="1:4" ht="12.75">
      <c r="A173" s="58" t="s">
        <v>1740</v>
      </c>
      <c r="B173" s="78">
        <v>6</v>
      </c>
      <c r="D173" s="79" t="s">
        <v>1919</v>
      </c>
    </row>
    <row r="174" spans="1:4" ht="12.75">
      <c r="A174" s="58" t="s">
        <v>1740</v>
      </c>
      <c r="B174" s="78">
        <v>12</v>
      </c>
      <c r="D174" s="79" t="s">
        <v>1920</v>
      </c>
    </row>
    <row r="175" spans="1:4" ht="12.75">
      <c r="A175" s="58" t="s">
        <v>1740</v>
      </c>
      <c r="B175" s="78">
        <v>14</v>
      </c>
      <c r="D175" s="79" t="s">
        <v>1817</v>
      </c>
    </row>
    <row r="176" spans="1:4" ht="12.75">
      <c r="A176" s="58" t="s">
        <v>1740</v>
      </c>
      <c r="B176" s="78">
        <v>24</v>
      </c>
      <c r="D176" s="79" t="s">
        <v>1816</v>
      </c>
    </row>
    <row r="177" spans="1:4" ht="12.75">
      <c r="A177" s="58" t="s">
        <v>1740</v>
      </c>
      <c r="B177" s="78">
        <v>30</v>
      </c>
      <c r="D177" s="79" t="s">
        <v>1921</v>
      </c>
    </row>
    <row r="178" spans="1:4" ht="12.75">
      <c r="A178" s="58" t="s">
        <v>1740</v>
      </c>
      <c r="B178" s="78">
        <v>32</v>
      </c>
      <c r="D178" s="79" t="s">
        <v>1817</v>
      </c>
    </row>
    <row r="179" spans="1:4" ht="12.75">
      <c r="A179" s="58" t="s">
        <v>1740</v>
      </c>
      <c r="B179" s="78">
        <v>34</v>
      </c>
      <c r="D179" s="79" t="s">
        <v>1922</v>
      </c>
    </row>
    <row r="180" spans="1:4" ht="12.75">
      <c r="A180" s="58" t="s">
        <v>1740</v>
      </c>
      <c r="B180" s="78">
        <v>36</v>
      </c>
      <c r="D180" s="79" t="s">
        <v>1816</v>
      </c>
    </row>
    <row r="181" spans="1:5" ht="12.75">
      <c r="A181" s="58" t="s">
        <v>1740</v>
      </c>
      <c r="B181" s="78">
        <v>39</v>
      </c>
      <c r="C181" s="60">
        <v>42</v>
      </c>
      <c r="D181" s="79" t="s">
        <v>1923</v>
      </c>
      <c r="E181" s="79" t="s">
        <v>739</v>
      </c>
    </row>
    <row r="182" spans="1:5" ht="12.75">
      <c r="A182" s="58" t="s">
        <v>1740</v>
      </c>
      <c r="B182" s="78">
        <v>42</v>
      </c>
      <c r="C182" s="60">
        <v>46</v>
      </c>
      <c r="D182" s="79" t="s">
        <v>1924</v>
      </c>
      <c r="E182" s="79" t="s">
        <v>796</v>
      </c>
    </row>
    <row r="183" spans="1:4" ht="12.75">
      <c r="A183" s="58" t="s">
        <v>1740</v>
      </c>
      <c r="B183" s="78">
        <v>44</v>
      </c>
      <c r="D183" s="79" t="s">
        <v>1842</v>
      </c>
    </row>
    <row r="184" spans="1:5" ht="12.75">
      <c r="A184" s="58" t="s">
        <v>1740</v>
      </c>
      <c r="B184" s="78">
        <v>46</v>
      </c>
      <c r="C184" s="60">
        <v>54</v>
      </c>
      <c r="D184" s="79" t="s">
        <v>1925</v>
      </c>
      <c r="E184" s="79" t="s">
        <v>739</v>
      </c>
    </row>
    <row r="185" spans="1:4" ht="12.75">
      <c r="A185" s="58" t="s">
        <v>1740</v>
      </c>
      <c r="B185" s="78">
        <v>48</v>
      </c>
      <c r="D185" s="79" t="s">
        <v>1926</v>
      </c>
    </row>
    <row r="186" spans="1:4" ht="12.75">
      <c r="A186" s="58" t="s">
        <v>1740</v>
      </c>
      <c r="B186" s="78">
        <v>52</v>
      </c>
      <c r="D186" s="79" t="s">
        <v>1927</v>
      </c>
    </row>
    <row r="187" spans="1:4" ht="12.75">
      <c r="A187" s="58" t="s">
        <v>1740</v>
      </c>
      <c r="B187" s="78">
        <v>54</v>
      </c>
      <c r="C187" s="60">
        <v>56</v>
      </c>
      <c r="D187" s="79" t="s">
        <v>1928</v>
      </c>
    </row>
    <row r="188" spans="1:5" ht="12.75">
      <c r="A188" s="58" t="s">
        <v>1740</v>
      </c>
      <c r="B188" s="78">
        <v>56</v>
      </c>
      <c r="C188" s="60">
        <v>64</v>
      </c>
      <c r="D188" s="79" t="s">
        <v>1923</v>
      </c>
      <c r="E188" s="79" t="s">
        <v>739</v>
      </c>
    </row>
    <row r="189" spans="1:4" ht="12.75">
      <c r="A189" s="58" t="s">
        <v>1740</v>
      </c>
      <c r="B189" s="78">
        <v>58</v>
      </c>
      <c r="D189" s="79" t="s">
        <v>1817</v>
      </c>
    </row>
    <row r="190" spans="1:4" ht="12.75">
      <c r="A190" s="58" t="s">
        <v>1740</v>
      </c>
      <c r="B190" s="78">
        <v>60</v>
      </c>
      <c r="D190" s="79" t="s">
        <v>1929</v>
      </c>
    </row>
    <row r="191" spans="1:4" ht="12.75">
      <c r="A191" s="58" t="s">
        <v>1740</v>
      </c>
      <c r="B191" s="78">
        <v>62</v>
      </c>
      <c r="D191" s="79" t="s">
        <v>1817</v>
      </c>
    </row>
    <row r="192" spans="1:5" ht="12.75">
      <c r="A192" s="58" t="s">
        <v>1740</v>
      </c>
      <c r="B192" s="78">
        <v>64</v>
      </c>
      <c r="C192" s="60">
        <v>66</v>
      </c>
      <c r="D192" s="79" t="s">
        <v>1930</v>
      </c>
      <c r="E192" s="79" t="s">
        <v>796</v>
      </c>
    </row>
    <row r="193" spans="1:5" ht="12.75">
      <c r="A193" s="58" t="s">
        <v>1740</v>
      </c>
      <c r="B193" s="78">
        <v>66</v>
      </c>
      <c r="C193" s="60">
        <v>72</v>
      </c>
      <c r="D193" s="79" t="s">
        <v>1923</v>
      </c>
      <c r="E193" s="79" t="s">
        <v>739</v>
      </c>
    </row>
    <row r="194" spans="1:4" ht="12.75">
      <c r="A194" s="58" t="s">
        <v>1740</v>
      </c>
      <c r="B194" s="78">
        <v>68</v>
      </c>
      <c r="D194" s="79" t="s">
        <v>1931</v>
      </c>
    </row>
    <row r="195" spans="1:5" ht="12.75">
      <c r="A195" s="58" t="s">
        <v>1740</v>
      </c>
      <c r="B195" s="78">
        <v>72</v>
      </c>
      <c r="C195" s="60">
        <v>100</v>
      </c>
      <c r="D195" s="79" t="s">
        <v>1932</v>
      </c>
      <c r="E195" s="79" t="s">
        <v>796</v>
      </c>
    </row>
    <row r="196" spans="1:4" ht="12.75">
      <c r="A196" s="58" t="s">
        <v>1740</v>
      </c>
      <c r="B196" s="78">
        <v>74</v>
      </c>
      <c r="D196" s="79" t="s">
        <v>1933</v>
      </c>
    </row>
    <row r="197" spans="1:4" ht="12.75">
      <c r="A197" s="58" t="s">
        <v>1740</v>
      </c>
      <c r="B197" s="78">
        <v>80</v>
      </c>
      <c r="D197" s="79" t="s">
        <v>1934</v>
      </c>
    </row>
    <row r="198" spans="1:4" ht="12.75">
      <c r="A198" s="58" t="s">
        <v>1740</v>
      </c>
      <c r="B198" s="78">
        <v>84</v>
      </c>
      <c r="D198" s="79" t="s">
        <v>1927</v>
      </c>
    </row>
    <row r="199" spans="1:4" ht="12.75">
      <c r="A199" s="58" t="s">
        <v>1740</v>
      </c>
      <c r="B199" s="78">
        <v>86</v>
      </c>
      <c r="D199" s="79" t="s">
        <v>1935</v>
      </c>
    </row>
    <row r="200" spans="1:4" ht="12.75">
      <c r="A200" s="58" t="s">
        <v>1740</v>
      </c>
      <c r="B200" s="78">
        <v>88</v>
      </c>
      <c r="D200" s="79" t="s">
        <v>1927</v>
      </c>
    </row>
    <row r="201" spans="1:4" ht="12.75">
      <c r="A201" s="58" t="s">
        <v>1740</v>
      </c>
      <c r="B201" s="78">
        <v>92</v>
      </c>
      <c r="D201" s="79" t="s">
        <v>1936</v>
      </c>
    </row>
    <row r="202" spans="1:4" ht="12.75">
      <c r="A202" s="58" t="s">
        <v>1740</v>
      </c>
      <c r="B202" s="78">
        <v>96</v>
      </c>
      <c r="D202" s="79" t="s">
        <v>1816</v>
      </c>
    </row>
    <row r="203" spans="1:5" ht="12.75">
      <c r="A203" s="58" t="s">
        <v>1743</v>
      </c>
      <c r="B203" s="78">
        <v>0</v>
      </c>
      <c r="C203" s="60">
        <v>1</v>
      </c>
      <c r="D203" s="79" t="s">
        <v>1876</v>
      </c>
      <c r="E203" s="79" t="s">
        <v>796</v>
      </c>
    </row>
    <row r="204" spans="1:5" ht="12.75">
      <c r="A204" s="58" t="s">
        <v>1743</v>
      </c>
      <c r="B204" s="78">
        <v>1</v>
      </c>
      <c r="C204" s="60">
        <v>10</v>
      </c>
      <c r="D204" s="79" t="s">
        <v>1877</v>
      </c>
      <c r="E204" s="79" t="s">
        <v>784</v>
      </c>
    </row>
    <row r="205" spans="1:4" ht="12.75">
      <c r="A205" s="58" t="s">
        <v>1743</v>
      </c>
      <c r="B205" s="78">
        <v>2</v>
      </c>
      <c r="D205" s="79" t="s">
        <v>1878</v>
      </c>
    </row>
    <row r="206" spans="1:4" ht="12.75">
      <c r="A206" s="58" t="s">
        <v>1743</v>
      </c>
      <c r="B206" s="78">
        <v>4</v>
      </c>
      <c r="D206" s="79" t="s">
        <v>1879</v>
      </c>
    </row>
    <row r="207" spans="1:4" ht="12.75">
      <c r="A207" s="58" t="s">
        <v>1743</v>
      </c>
      <c r="B207" s="78">
        <v>5</v>
      </c>
      <c r="D207" s="79" t="s">
        <v>1822</v>
      </c>
    </row>
    <row r="208" spans="1:4" ht="12.75">
      <c r="A208" s="58" t="s">
        <v>1743</v>
      </c>
      <c r="B208" s="78">
        <v>8</v>
      </c>
      <c r="D208" s="79" t="s">
        <v>1839</v>
      </c>
    </row>
    <row r="209" spans="1:5" ht="12.75">
      <c r="A209" s="58" t="s">
        <v>1743</v>
      </c>
      <c r="B209" s="78">
        <v>10</v>
      </c>
      <c r="C209" s="60">
        <v>12</v>
      </c>
      <c r="D209" s="79" t="s">
        <v>1880</v>
      </c>
      <c r="E209" s="79" t="s">
        <v>798</v>
      </c>
    </row>
    <row r="210" spans="1:4" ht="12.75">
      <c r="A210" s="58" t="s">
        <v>1743</v>
      </c>
      <c r="B210" s="78">
        <v>11</v>
      </c>
      <c r="D210" s="79" t="s">
        <v>1808</v>
      </c>
    </row>
    <row r="211" spans="1:5" ht="12.75">
      <c r="A211" s="58" t="s">
        <v>1743</v>
      </c>
      <c r="B211" s="78">
        <v>12</v>
      </c>
      <c r="C211" s="60">
        <v>16</v>
      </c>
      <c r="D211" s="79" t="s">
        <v>1881</v>
      </c>
      <c r="E211" s="79" t="s">
        <v>784</v>
      </c>
    </row>
    <row r="212" spans="1:5" ht="12.75">
      <c r="A212" s="58" t="s">
        <v>1743</v>
      </c>
      <c r="B212" s="78">
        <v>16</v>
      </c>
      <c r="C212" s="60">
        <v>48</v>
      </c>
      <c r="D212" s="79" t="s">
        <v>1882</v>
      </c>
      <c r="E212" s="79" t="s">
        <v>796</v>
      </c>
    </row>
    <row r="213" spans="1:4" ht="12.75">
      <c r="A213" s="58" t="s">
        <v>1743</v>
      </c>
      <c r="B213" s="78">
        <v>18</v>
      </c>
      <c r="D213" s="79" t="s">
        <v>1832</v>
      </c>
    </row>
    <row r="214" spans="1:4" ht="12.75">
      <c r="A214" s="58" t="s">
        <v>1743</v>
      </c>
      <c r="B214" s="78">
        <v>22</v>
      </c>
      <c r="D214" s="79" t="s">
        <v>1883</v>
      </c>
    </row>
    <row r="215" spans="1:4" ht="12.75">
      <c r="A215" s="58" t="s">
        <v>1743</v>
      </c>
      <c r="B215" s="78">
        <v>26</v>
      </c>
      <c r="D215" s="79" t="s">
        <v>1884</v>
      </c>
    </row>
    <row r="216" spans="1:4" ht="12.75">
      <c r="A216" s="58" t="s">
        <v>1743</v>
      </c>
      <c r="B216" s="78">
        <v>30</v>
      </c>
      <c r="D216" s="79" t="s">
        <v>1885</v>
      </c>
    </row>
    <row r="217" spans="1:4" ht="12.75">
      <c r="A217" s="58" t="s">
        <v>1743</v>
      </c>
      <c r="B217" s="78">
        <v>32</v>
      </c>
      <c r="D217" s="79" t="s">
        <v>1817</v>
      </c>
    </row>
    <row r="218" spans="1:4" ht="12.75">
      <c r="A218" s="58" t="s">
        <v>1743</v>
      </c>
      <c r="B218" s="78">
        <v>34</v>
      </c>
      <c r="D218" s="79" t="s">
        <v>1886</v>
      </c>
    </row>
    <row r="219" spans="1:4" ht="12.75">
      <c r="A219" s="58" t="s">
        <v>1743</v>
      </c>
      <c r="B219" s="78">
        <v>36</v>
      </c>
      <c r="D219" s="79" t="s">
        <v>1842</v>
      </c>
    </row>
    <row r="220" spans="1:4" ht="12.75">
      <c r="A220" s="58" t="s">
        <v>1743</v>
      </c>
      <c r="B220" s="78">
        <v>38</v>
      </c>
      <c r="D220" s="79" t="s">
        <v>1816</v>
      </c>
    </row>
    <row r="221" spans="1:4" ht="12.75">
      <c r="A221" s="58" t="s">
        <v>1743</v>
      </c>
      <c r="B221" s="78">
        <v>42</v>
      </c>
      <c r="D221" s="79" t="s">
        <v>1887</v>
      </c>
    </row>
    <row r="222" spans="1:4" ht="12.75">
      <c r="A222" s="58" t="s">
        <v>1743</v>
      </c>
      <c r="B222" s="78">
        <v>46</v>
      </c>
      <c r="D222" s="79" t="s">
        <v>1888</v>
      </c>
    </row>
    <row r="223" spans="1:5" ht="12.75">
      <c r="A223" s="58" t="s">
        <v>1743</v>
      </c>
      <c r="B223" s="78">
        <v>48</v>
      </c>
      <c r="C223" s="60">
        <v>54</v>
      </c>
      <c r="D223" s="79" t="s">
        <v>1889</v>
      </c>
      <c r="E223" s="79" t="s">
        <v>798</v>
      </c>
    </row>
    <row r="224" spans="1:4" ht="12.75">
      <c r="A224" s="58" t="s">
        <v>1743</v>
      </c>
      <c r="B224" s="78">
        <v>50</v>
      </c>
      <c r="D224" s="79" t="s">
        <v>1890</v>
      </c>
    </row>
    <row r="225" spans="1:5" ht="12.75">
      <c r="A225" s="58" t="s">
        <v>1743</v>
      </c>
      <c r="B225" s="78">
        <v>56</v>
      </c>
      <c r="C225" s="60">
        <v>61</v>
      </c>
      <c r="D225" s="79" t="s">
        <v>1891</v>
      </c>
      <c r="E225" s="79" t="s">
        <v>796</v>
      </c>
    </row>
    <row r="226" spans="1:4" ht="12.75">
      <c r="A226" s="58" t="s">
        <v>1743</v>
      </c>
      <c r="B226" s="78">
        <v>56</v>
      </c>
      <c r="D226" s="79" t="s">
        <v>1892</v>
      </c>
    </row>
    <row r="227" spans="1:5" ht="12.75">
      <c r="A227" s="58" t="s">
        <v>1743</v>
      </c>
      <c r="B227" s="78">
        <v>61</v>
      </c>
      <c r="C227" s="60">
        <v>62</v>
      </c>
      <c r="D227" s="79" t="s">
        <v>1893</v>
      </c>
      <c r="E227" s="79" t="s">
        <v>798</v>
      </c>
    </row>
    <row r="228" spans="1:5" ht="12.75">
      <c r="A228" s="58" t="s">
        <v>1743</v>
      </c>
      <c r="B228" s="78">
        <v>62</v>
      </c>
      <c r="C228" s="60">
        <v>100</v>
      </c>
      <c r="D228" s="79" t="s">
        <v>1894</v>
      </c>
      <c r="E228" s="79" t="s">
        <v>796</v>
      </c>
    </row>
    <row r="229" spans="1:4" ht="12.75">
      <c r="A229" s="58" t="s">
        <v>1743</v>
      </c>
      <c r="B229" s="78">
        <v>66</v>
      </c>
      <c r="D229" s="79" t="s">
        <v>1895</v>
      </c>
    </row>
    <row r="230" spans="1:4" ht="12.75">
      <c r="A230" s="58" t="s">
        <v>1743</v>
      </c>
      <c r="B230" s="78">
        <v>68</v>
      </c>
      <c r="D230" s="79" t="s">
        <v>1839</v>
      </c>
    </row>
    <row r="231" spans="1:4" ht="12.75">
      <c r="A231" s="58" t="s">
        <v>1743</v>
      </c>
      <c r="B231" s="78">
        <v>70</v>
      </c>
      <c r="D231" s="79" t="s">
        <v>1816</v>
      </c>
    </row>
    <row r="232" spans="1:4" ht="12.75">
      <c r="A232" s="58" t="s">
        <v>1743</v>
      </c>
      <c r="B232" s="78">
        <v>80</v>
      </c>
      <c r="D232" s="79" t="s">
        <v>1852</v>
      </c>
    </row>
    <row r="233" spans="1:4" ht="12.75">
      <c r="A233" s="58" t="s">
        <v>1743</v>
      </c>
      <c r="B233" s="78">
        <v>82</v>
      </c>
      <c r="D233" s="79" t="s">
        <v>1896</v>
      </c>
    </row>
    <row r="234" spans="1:4" ht="12.75">
      <c r="A234" s="58" t="s">
        <v>1743</v>
      </c>
      <c r="B234" s="78">
        <v>86</v>
      </c>
      <c r="D234" s="79" t="s">
        <v>1897</v>
      </c>
    </row>
    <row r="235" spans="1:4" ht="12.75">
      <c r="A235" s="58" t="s">
        <v>1743</v>
      </c>
      <c r="B235" s="78">
        <v>90</v>
      </c>
      <c r="D235" s="79" t="s">
        <v>1821</v>
      </c>
    </row>
    <row r="236" spans="1:4" ht="12.75">
      <c r="A236" s="58" t="s">
        <v>1743</v>
      </c>
      <c r="B236" s="78">
        <v>98</v>
      </c>
      <c r="D236" s="79" t="s">
        <v>1898</v>
      </c>
    </row>
    <row r="237" spans="1:4" ht="12.75">
      <c r="A237" s="58" t="s">
        <v>1937</v>
      </c>
      <c r="B237" s="78">
        <v>0</v>
      </c>
      <c r="C237" s="60">
        <v>4</v>
      </c>
      <c r="D237" s="79" t="s">
        <v>1954</v>
      </c>
    </row>
    <row r="238" spans="1:4" ht="12.75">
      <c r="A238" s="58" t="s">
        <v>1937</v>
      </c>
      <c r="B238" s="78">
        <v>2</v>
      </c>
      <c r="D238" s="79" t="s">
        <v>1955</v>
      </c>
    </row>
    <row r="239" spans="1:4" ht="12.75">
      <c r="A239" s="58" t="s">
        <v>1937</v>
      </c>
      <c r="B239" s="78">
        <v>3</v>
      </c>
      <c r="D239" s="79" t="s">
        <v>1808</v>
      </c>
    </row>
    <row r="240" spans="1:5" ht="12.75">
      <c r="A240" s="58" t="s">
        <v>1937</v>
      </c>
      <c r="B240" s="78">
        <v>4</v>
      </c>
      <c r="C240" s="60">
        <v>12</v>
      </c>
      <c r="D240" s="79" t="s">
        <v>1956</v>
      </c>
      <c r="E240" s="79" t="s">
        <v>784</v>
      </c>
    </row>
    <row r="241" spans="1:4" ht="12.75">
      <c r="A241" s="58" t="s">
        <v>1937</v>
      </c>
      <c r="B241" s="78">
        <v>6</v>
      </c>
      <c r="D241" s="79" t="s">
        <v>1957</v>
      </c>
    </row>
    <row r="242" spans="1:4" ht="12.75">
      <c r="A242" s="58" t="s">
        <v>1937</v>
      </c>
      <c r="B242" s="78">
        <v>8</v>
      </c>
      <c r="D242" s="79" t="s">
        <v>1816</v>
      </c>
    </row>
    <row r="243" spans="1:4" ht="12.75">
      <c r="A243" s="58" t="s">
        <v>1937</v>
      </c>
      <c r="B243" s="78">
        <v>10</v>
      </c>
      <c r="D243" s="79" t="s">
        <v>1958</v>
      </c>
    </row>
    <row r="244" spans="1:5" ht="12.75">
      <c r="A244" s="58" t="s">
        <v>1937</v>
      </c>
      <c r="B244" s="78">
        <v>12</v>
      </c>
      <c r="C244" s="60">
        <v>28</v>
      </c>
      <c r="D244" s="79" t="s">
        <v>1959</v>
      </c>
      <c r="E244" s="79" t="s">
        <v>796</v>
      </c>
    </row>
    <row r="245" spans="1:4" ht="12.75">
      <c r="A245" s="58" t="s">
        <v>1937</v>
      </c>
      <c r="B245" s="78">
        <v>16</v>
      </c>
      <c r="D245" s="79" t="s">
        <v>1960</v>
      </c>
    </row>
    <row r="246" spans="1:4" ht="12.75">
      <c r="A246" s="58" t="s">
        <v>1937</v>
      </c>
      <c r="B246" s="78">
        <v>20</v>
      </c>
      <c r="D246" s="79" t="s">
        <v>1852</v>
      </c>
    </row>
    <row r="247" spans="1:4" ht="12.75">
      <c r="A247" s="58" t="s">
        <v>1937</v>
      </c>
      <c r="B247" s="78">
        <v>22</v>
      </c>
      <c r="D247" s="79" t="s">
        <v>1816</v>
      </c>
    </row>
    <row r="248" spans="1:5" ht="12.75">
      <c r="A248" s="58" t="s">
        <v>1937</v>
      </c>
      <c r="B248" s="78">
        <v>28</v>
      </c>
      <c r="C248" s="60">
        <v>34</v>
      </c>
      <c r="D248" s="79" t="s">
        <v>1961</v>
      </c>
      <c r="E248" s="79" t="s">
        <v>796</v>
      </c>
    </row>
    <row r="249" spans="1:4" ht="12.75">
      <c r="A249" s="58" t="s">
        <v>1937</v>
      </c>
      <c r="B249" s="78">
        <v>33.5</v>
      </c>
      <c r="D249" s="79" t="s">
        <v>1962</v>
      </c>
    </row>
    <row r="250" spans="1:5" ht="12.75">
      <c r="A250" s="58" t="s">
        <v>1937</v>
      </c>
      <c r="B250" s="78">
        <v>34</v>
      </c>
      <c r="C250" s="60">
        <v>36</v>
      </c>
      <c r="D250" s="79" t="s">
        <v>1963</v>
      </c>
      <c r="E250" s="79" t="s">
        <v>796</v>
      </c>
    </row>
    <row r="251" spans="1:5" ht="12.75">
      <c r="A251" s="58" t="s">
        <v>1938</v>
      </c>
      <c r="B251" s="78">
        <v>0</v>
      </c>
      <c r="C251" s="60">
        <v>4</v>
      </c>
      <c r="D251" s="79" t="s">
        <v>1964</v>
      </c>
      <c r="E251" s="79" t="s">
        <v>784</v>
      </c>
    </row>
    <row r="252" spans="1:4" ht="12.75">
      <c r="A252" s="58" t="s">
        <v>1938</v>
      </c>
      <c r="B252" s="78">
        <v>2</v>
      </c>
      <c r="D252" s="79" t="s">
        <v>1965</v>
      </c>
    </row>
    <row r="253" spans="1:5" ht="12.75">
      <c r="A253" s="58" t="s">
        <v>1938</v>
      </c>
      <c r="B253" s="78">
        <v>4</v>
      </c>
      <c r="C253" s="60">
        <v>8</v>
      </c>
      <c r="D253" s="79" t="s">
        <v>1966</v>
      </c>
      <c r="E253" s="79" t="s">
        <v>796</v>
      </c>
    </row>
    <row r="254" spans="1:4" ht="12.75">
      <c r="A254" s="58" t="s">
        <v>1938</v>
      </c>
      <c r="B254" s="78">
        <v>6</v>
      </c>
      <c r="D254" s="79" t="s">
        <v>1967</v>
      </c>
    </row>
    <row r="255" spans="1:5" ht="12.75">
      <c r="A255" s="58" t="s">
        <v>1938</v>
      </c>
      <c r="B255" s="78">
        <v>8</v>
      </c>
      <c r="C255" s="60">
        <v>10</v>
      </c>
      <c r="D255" s="79" t="s">
        <v>1968</v>
      </c>
      <c r="E255" s="79" t="s">
        <v>796</v>
      </c>
    </row>
    <row r="256" spans="1:5" ht="12.75">
      <c r="A256" s="58" t="s">
        <v>1938</v>
      </c>
      <c r="B256" s="78">
        <v>10</v>
      </c>
      <c r="C256" s="60">
        <v>12</v>
      </c>
      <c r="D256" s="79" t="s">
        <v>1969</v>
      </c>
      <c r="E256" s="79" t="s">
        <v>2003</v>
      </c>
    </row>
    <row r="257" spans="1:5" ht="12.75">
      <c r="A257" s="58" t="s">
        <v>1938</v>
      </c>
      <c r="B257" s="78">
        <v>12</v>
      </c>
      <c r="C257" s="60">
        <v>16</v>
      </c>
      <c r="D257" s="79" t="s">
        <v>1970</v>
      </c>
      <c r="E257" s="79" t="s">
        <v>784</v>
      </c>
    </row>
    <row r="258" spans="1:4" ht="12.75">
      <c r="A258" s="58" t="s">
        <v>1938</v>
      </c>
      <c r="B258" s="78">
        <v>20</v>
      </c>
      <c r="D258" s="79" t="s">
        <v>1927</v>
      </c>
    </row>
    <row r="259" spans="1:4" ht="12.75">
      <c r="A259" s="58" t="s">
        <v>1938</v>
      </c>
      <c r="B259" s="78">
        <v>22</v>
      </c>
      <c r="D259" s="79" t="s">
        <v>1816</v>
      </c>
    </row>
    <row r="260" spans="1:5" ht="12.75">
      <c r="A260" s="58" t="s">
        <v>1938</v>
      </c>
      <c r="B260" s="78">
        <v>24</v>
      </c>
      <c r="C260" s="60">
        <v>26</v>
      </c>
      <c r="D260" s="79" t="s">
        <v>1971</v>
      </c>
      <c r="E260" s="79" t="s">
        <v>784</v>
      </c>
    </row>
    <row r="261" spans="1:5" ht="12.75">
      <c r="A261" s="58" t="s">
        <v>1938</v>
      </c>
      <c r="B261" s="78">
        <v>26</v>
      </c>
      <c r="C261" s="60">
        <v>42</v>
      </c>
      <c r="D261" s="79" t="s">
        <v>1972</v>
      </c>
      <c r="E261" s="79" t="s">
        <v>796</v>
      </c>
    </row>
    <row r="262" spans="1:4" ht="12.75">
      <c r="A262" s="58" t="s">
        <v>1938</v>
      </c>
      <c r="B262" s="78">
        <v>28</v>
      </c>
      <c r="D262" s="79" t="s">
        <v>1973</v>
      </c>
    </row>
    <row r="263" spans="1:4" ht="12.75">
      <c r="A263" s="58" t="s">
        <v>1938</v>
      </c>
      <c r="B263" s="78">
        <v>29.5</v>
      </c>
      <c r="D263" s="79" t="s">
        <v>1974</v>
      </c>
    </row>
    <row r="264" spans="1:4" ht="12.75">
      <c r="A264" s="58" t="s">
        <v>1938</v>
      </c>
      <c r="B264" s="78">
        <v>30</v>
      </c>
      <c r="D264" s="79" t="s">
        <v>1975</v>
      </c>
    </row>
    <row r="265" spans="1:4" ht="12.75">
      <c r="A265" s="58" t="s">
        <v>1938</v>
      </c>
      <c r="B265" s="78">
        <v>33</v>
      </c>
      <c r="D265" s="79" t="s">
        <v>1976</v>
      </c>
    </row>
    <row r="266" spans="1:4" ht="12.75">
      <c r="A266" s="58" t="s">
        <v>1938</v>
      </c>
      <c r="B266" s="78">
        <v>34</v>
      </c>
      <c r="D266" s="79" t="s">
        <v>1977</v>
      </c>
    </row>
    <row r="267" spans="1:4" ht="12.75">
      <c r="A267" s="58" t="s">
        <v>1938</v>
      </c>
      <c r="B267" s="78">
        <v>38</v>
      </c>
      <c r="D267" s="79" t="s">
        <v>1848</v>
      </c>
    </row>
    <row r="268" spans="1:5" ht="12.75">
      <c r="A268" s="58" t="s">
        <v>1938</v>
      </c>
      <c r="B268" s="78">
        <v>42</v>
      </c>
      <c r="C268" s="60">
        <v>44</v>
      </c>
      <c r="D268" s="79" t="s">
        <v>1978</v>
      </c>
      <c r="E268" s="79" t="s">
        <v>784</v>
      </c>
    </row>
    <row r="269" spans="1:5" ht="12.75">
      <c r="A269" s="58" t="s">
        <v>1938</v>
      </c>
      <c r="B269" s="78">
        <v>44</v>
      </c>
      <c r="C269" s="60">
        <v>46</v>
      </c>
      <c r="D269" s="79" t="s">
        <v>1979</v>
      </c>
      <c r="E269" s="79" t="s">
        <v>796</v>
      </c>
    </row>
    <row r="270" spans="1:5" ht="12.75">
      <c r="A270" s="58" t="s">
        <v>1938</v>
      </c>
      <c r="B270" s="78">
        <v>46</v>
      </c>
      <c r="C270" s="60">
        <v>48</v>
      </c>
      <c r="D270" s="79" t="s">
        <v>1980</v>
      </c>
      <c r="E270" s="79" t="s">
        <v>784</v>
      </c>
    </row>
    <row r="271" spans="1:5" ht="12.75">
      <c r="A271" s="58" t="s">
        <v>1938</v>
      </c>
      <c r="B271" s="78">
        <v>48</v>
      </c>
      <c r="C271" s="60">
        <v>50</v>
      </c>
      <c r="D271" s="79" t="s">
        <v>1979</v>
      </c>
      <c r="E271" s="79" t="s">
        <v>796</v>
      </c>
    </row>
    <row r="272" spans="1:5" ht="12.75">
      <c r="A272" s="58" t="s">
        <v>1938</v>
      </c>
      <c r="B272" s="78">
        <v>50</v>
      </c>
      <c r="C272" s="60">
        <v>52</v>
      </c>
      <c r="D272" s="79" t="s">
        <v>1981</v>
      </c>
      <c r="E272" s="79" t="s">
        <v>784</v>
      </c>
    </row>
    <row r="273" spans="1:5" ht="12.75">
      <c r="A273" s="58" t="s">
        <v>1938</v>
      </c>
      <c r="B273" s="78">
        <v>52</v>
      </c>
      <c r="C273" s="60">
        <v>56</v>
      </c>
      <c r="D273" s="79" t="s">
        <v>1982</v>
      </c>
      <c r="E273" s="79" t="s">
        <v>2004</v>
      </c>
    </row>
    <row r="274" spans="1:4" ht="12.75">
      <c r="A274" s="58" t="s">
        <v>1938</v>
      </c>
      <c r="B274" s="78">
        <v>53</v>
      </c>
      <c r="D274" s="79" t="s">
        <v>1983</v>
      </c>
    </row>
    <row r="275" spans="1:4" ht="12.75">
      <c r="A275" s="58" t="s">
        <v>1938</v>
      </c>
      <c r="B275" s="78">
        <v>54</v>
      </c>
      <c r="D275" s="79" t="s">
        <v>1984</v>
      </c>
    </row>
    <row r="276" spans="1:5" ht="12.75">
      <c r="A276" s="58" t="s">
        <v>1938</v>
      </c>
      <c r="B276" s="78">
        <v>56</v>
      </c>
      <c r="C276" s="60">
        <v>58</v>
      </c>
      <c r="D276" s="79" t="s">
        <v>1985</v>
      </c>
      <c r="E276" s="79" t="s">
        <v>784</v>
      </c>
    </row>
    <row r="277" spans="1:5" ht="12.75">
      <c r="A277" s="58" t="s">
        <v>1938</v>
      </c>
      <c r="B277" s="78">
        <v>58</v>
      </c>
      <c r="C277" s="60">
        <v>66</v>
      </c>
      <c r="D277" s="79" t="s">
        <v>1986</v>
      </c>
      <c r="E277" s="79" t="s">
        <v>2004</v>
      </c>
    </row>
    <row r="278" spans="1:4" ht="12.75">
      <c r="A278" s="58" t="s">
        <v>1938</v>
      </c>
      <c r="B278" s="78">
        <v>60</v>
      </c>
      <c r="D278" s="79" t="s">
        <v>1987</v>
      </c>
    </row>
    <row r="279" spans="1:4" ht="12.75">
      <c r="A279" s="58" t="s">
        <v>1938</v>
      </c>
      <c r="B279" s="78">
        <v>62</v>
      </c>
      <c r="D279" s="79" t="s">
        <v>1996</v>
      </c>
    </row>
    <row r="280" spans="1:5" ht="12.75">
      <c r="A280" s="58" t="s">
        <v>1938</v>
      </c>
      <c r="B280" s="78">
        <v>66</v>
      </c>
      <c r="C280" s="60">
        <v>68</v>
      </c>
      <c r="D280" s="79" t="s">
        <v>1988</v>
      </c>
      <c r="E280" s="79" t="s">
        <v>796</v>
      </c>
    </row>
    <row r="281" spans="1:5" ht="12.75">
      <c r="A281" s="58" t="s">
        <v>1938</v>
      </c>
      <c r="B281" s="78">
        <v>68</v>
      </c>
      <c r="C281" s="60">
        <v>70</v>
      </c>
      <c r="D281" s="79" t="s">
        <v>1989</v>
      </c>
      <c r="E281" s="79" t="s">
        <v>796</v>
      </c>
    </row>
    <row r="282" spans="1:5" ht="12.75">
      <c r="A282" s="58" t="s">
        <v>1938</v>
      </c>
      <c r="B282" s="78">
        <v>70</v>
      </c>
      <c r="C282" s="60">
        <v>76</v>
      </c>
      <c r="D282" s="79" t="s">
        <v>1990</v>
      </c>
      <c r="E282" s="79" t="s">
        <v>796</v>
      </c>
    </row>
    <row r="283" spans="1:4" ht="12.75">
      <c r="A283" s="58" t="s">
        <v>1938</v>
      </c>
      <c r="B283" s="78">
        <v>72</v>
      </c>
      <c r="D283" s="79" t="s">
        <v>1998</v>
      </c>
    </row>
    <row r="284" spans="1:4" ht="12.75">
      <c r="A284" s="58" t="s">
        <v>1938</v>
      </c>
      <c r="B284" s="78">
        <v>74</v>
      </c>
      <c r="D284" s="79" t="s">
        <v>1997</v>
      </c>
    </row>
    <row r="285" spans="1:5" ht="12.75">
      <c r="A285" s="58" t="s">
        <v>1938</v>
      </c>
      <c r="B285" s="78">
        <v>76</v>
      </c>
      <c r="C285" s="60">
        <v>80</v>
      </c>
      <c r="D285" s="79" t="s">
        <v>1991</v>
      </c>
      <c r="E285" s="79" t="s">
        <v>796</v>
      </c>
    </row>
    <row r="286" spans="1:4" ht="12.75">
      <c r="A286" s="58" t="s">
        <v>1938</v>
      </c>
      <c r="B286" s="78">
        <v>78</v>
      </c>
      <c r="D286" s="79" t="s">
        <v>1998</v>
      </c>
    </row>
    <row r="287" spans="1:5" ht="12.75">
      <c r="A287" s="58" t="s">
        <v>1938</v>
      </c>
      <c r="B287" s="78">
        <v>80</v>
      </c>
      <c r="C287" s="60">
        <v>82</v>
      </c>
      <c r="D287" s="79" t="s">
        <v>1992</v>
      </c>
      <c r="E287" s="79" t="s">
        <v>784</v>
      </c>
    </row>
    <row r="288" spans="1:5" ht="12.75">
      <c r="A288" s="58" t="s">
        <v>1938</v>
      </c>
      <c r="B288" s="78">
        <v>82</v>
      </c>
      <c r="C288" s="60">
        <v>92</v>
      </c>
      <c r="D288" s="79" t="s">
        <v>1993</v>
      </c>
      <c r="E288" s="79" t="s">
        <v>796</v>
      </c>
    </row>
    <row r="289" spans="1:4" ht="12.75">
      <c r="A289" s="58" t="s">
        <v>1938</v>
      </c>
      <c r="B289" s="78">
        <v>84</v>
      </c>
      <c r="D289" s="79" t="s">
        <v>1999</v>
      </c>
    </row>
    <row r="290" spans="1:4" ht="12.75">
      <c r="A290" s="58" t="s">
        <v>1938</v>
      </c>
      <c r="B290" s="78">
        <v>86</v>
      </c>
      <c r="D290" s="79" t="s">
        <v>1998</v>
      </c>
    </row>
    <row r="291" spans="1:5" ht="12.75">
      <c r="A291" s="58" t="s">
        <v>1938</v>
      </c>
      <c r="B291" s="78">
        <v>92</v>
      </c>
      <c r="C291" s="60">
        <v>94</v>
      </c>
      <c r="D291" s="79" t="s">
        <v>1994</v>
      </c>
      <c r="E291" s="79" t="s">
        <v>796</v>
      </c>
    </row>
    <row r="292" spans="1:4" ht="12.75">
      <c r="A292" s="58" t="s">
        <v>1938</v>
      </c>
      <c r="B292" s="78">
        <v>93</v>
      </c>
      <c r="D292" s="79" t="s">
        <v>2000</v>
      </c>
    </row>
    <row r="293" spans="1:5" ht="12.75">
      <c r="A293" s="58" t="s">
        <v>1938</v>
      </c>
      <c r="B293" s="78">
        <v>94</v>
      </c>
      <c r="C293" s="60">
        <v>100</v>
      </c>
      <c r="D293" s="79" t="s">
        <v>1995</v>
      </c>
      <c r="E293" s="79" t="s">
        <v>796</v>
      </c>
    </row>
    <row r="294" spans="1:4" ht="12.75">
      <c r="A294" s="58" t="s">
        <v>1938</v>
      </c>
      <c r="B294" s="78">
        <v>97</v>
      </c>
      <c r="D294" s="79" t="s">
        <v>2001</v>
      </c>
    </row>
    <row r="295" spans="1:4" ht="12.75">
      <c r="A295" s="58" t="s">
        <v>1938</v>
      </c>
      <c r="B295" s="78">
        <v>98</v>
      </c>
      <c r="D295" s="79" t="s">
        <v>2002</v>
      </c>
    </row>
    <row r="296" spans="1:5" ht="12.75">
      <c r="A296" s="58" t="s">
        <v>1939</v>
      </c>
      <c r="B296" s="78">
        <v>0</v>
      </c>
      <c r="C296" s="60">
        <v>4</v>
      </c>
      <c r="D296" s="79" t="s">
        <v>2005</v>
      </c>
      <c r="E296" s="79" t="s">
        <v>796</v>
      </c>
    </row>
    <row r="297" spans="1:4" ht="12.75">
      <c r="A297" s="58" t="s">
        <v>1939</v>
      </c>
      <c r="B297" s="78">
        <v>3</v>
      </c>
      <c r="D297" s="79" t="s">
        <v>2009</v>
      </c>
    </row>
    <row r="298" spans="1:5" ht="12.75">
      <c r="A298" s="58" t="s">
        <v>1939</v>
      </c>
      <c r="B298" s="78">
        <v>4</v>
      </c>
      <c r="C298" s="60">
        <v>29.5</v>
      </c>
      <c r="D298" s="79" t="s">
        <v>2006</v>
      </c>
      <c r="E298" s="79" t="s">
        <v>784</v>
      </c>
    </row>
    <row r="299" spans="1:4" ht="12.75">
      <c r="A299" s="58" t="s">
        <v>1939</v>
      </c>
      <c r="B299" s="78">
        <v>6</v>
      </c>
      <c r="D299" s="79" t="s">
        <v>2010</v>
      </c>
    </row>
    <row r="300" spans="1:4" ht="12.75">
      <c r="A300" s="58" t="s">
        <v>1939</v>
      </c>
      <c r="B300" s="78">
        <v>9</v>
      </c>
      <c r="D300" s="79" t="s">
        <v>2011</v>
      </c>
    </row>
    <row r="301" spans="1:4" ht="12.75">
      <c r="A301" s="58" t="s">
        <v>1939</v>
      </c>
      <c r="B301" s="78">
        <v>10</v>
      </c>
      <c r="D301" s="79" t="s">
        <v>2012</v>
      </c>
    </row>
    <row r="302" spans="1:4" ht="12.75">
      <c r="A302" s="58" t="s">
        <v>1939</v>
      </c>
      <c r="B302" s="78">
        <v>12</v>
      </c>
      <c r="D302" s="79" t="s">
        <v>2013</v>
      </c>
    </row>
    <row r="303" spans="1:4" ht="12.75">
      <c r="A303" s="58" t="s">
        <v>1939</v>
      </c>
      <c r="B303" s="78">
        <v>16</v>
      </c>
      <c r="D303" s="79" t="s">
        <v>2014</v>
      </c>
    </row>
    <row r="304" spans="1:4" ht="12.75">
      <c r="A304" s="58" t="s">
        <v>1939</v>
      </c>
      <c r="B304" s="78">
        <v>18</v>
      </c>
      <c r="D304" s="79" t="s">
        <v>1998</v>
      </c>
    </row>
    <row r="305" spans="1:4" ht="12.75">
      <c r="A305" s="58" t="s">
        <v>1939</v>
      </c>
      <c r="B305" s="78">
        <v>20</v>
      </c>
      <c r="D305" s="79" t="s">
        <v>2015</v>
      </c>
    </row>
    <row r="306" spans="1:4" ht="12.75">
      <c r="A306" s="58" t="s">
        <v>1939</v>
      </c>
      <c r="B306" s="78">
        <v>22</v>
      </c>
      <c r="D306" s="79" t="s">
        <v>1998</v>
      </c>
    </row>
    <row r="307" spans="1:5" ht="12.75">
      <c r="A307" s="58" t="s">
        <v>1939</v>
      </c>
      <c r="B307" s="78">
        <v>29.5</v>
      </c>
      <c r="C307" s="60">
        <v>34</v>
      </c>
      <c r="D307" s="79" t="s">
        <v>2007</v>
      </c>
      <c r="E307" s="79" t="s">
        <v>784</v>
      </c>
    </row>
    <row r="308" spans="1:4" ht="12.75">
      <c r="A308" s="58" t="s">
        <v>1939</v>
      </c>
      <c r="B308" s="78">
        <v>30</v>
      </c>
      <c r="D308" s="79" t="s">
        <v>2016</v>
      </c>
    </row>
    <row r="309" spans="1:4" ht="12.75">
      <c r="A309" s="58" t="s">
        <v>1939</v>
      </c>
      <c r="B309" s="78">
        <v>32</v>
      </c>
      <c r="D309" s="79" t="s">
        <v>1998</v>
      </c>
    </row>
    <row r="310" spans="1:5" ht="12.75">
      <c r="A310" s="58" t="s">
        <v>1939</v>
      </c>
      <c r="B310" s="78">
        <v>34</v>
      </c>
      <c r="C310" s="60">
        <v>36</v>
      </c>
      <c r="D310" s="79" t="s">
        <v>2008</v>
      </c>
      <c r="E310" s="79" t="s">
        <v>796</v>
      </c>
    </row>
    <row r="311" spans="1:5" ht="12.75">
      <c r="A311" s="58" t="s">
        <v>1940</v>
      </c>
      <c r="B311" s="78">
        <v>0</v>
      </c>
      <c r="C311" s="60">
        <v>28</v>
      </c>
      <c r="D311" s="79" t="s">
        <v>2017</v>
      </c>
      <c r="E311" s="79" t="s">
        <v>784</v>
      </c>
    </row>
    <row r="312" spans="1:4" ht="12.75">
      <c r="A312" s="58" t="s">
        <v>1940</v>
      </c>
      <c r="B312" s="78">
        <v>2</v>
      </c>
      <c r="D312" s="79" t="s">
        <v>2023</v>
      </c>
    </row>
    <row r="313" spans="1:4" ht="12.75">
      <c r="A313" s="58" t="s">
        <v>1940</v>
      </c>
      <c r="B313" s="78">
        <v>4</v>
      </c>
      <c r="D313" s="79" t="s">
        <v>2024</v>
      </c>
    </row>
    <row r="314" spans="1:4" ht="12.75">
      <c r="A314" s="58" t="s">
        <v>1940</v>
      </c>
      <c r="B314" s="78">
        <v>6</v>
      </c>
      <c r="D314" s="79" t="s">
        <v>2025</v>
      </c>
    </row>
    <row r="315" spans="1:4" ht="12.75">
      <c r="A315" s="58" t="s">
        <v>1940</v>
      </c>
      <c r="B315" s="78">
        <v>8</v>
      </c>
      <c r="D315" s="79" t="s">
        <v>2026</v>
      </c>
    </row>
    <row r="316" spans="1:4" ht="12.75">
      <c r="A316" s="58" t="s">
        <v>1940</v>
      </c>
      <c r="B316" s="78">
        <v>10</v>
      </c>
      <c r="D316" s="79" t="s">
        <v>2027</v>
      </c>
    </row>
    <row r="317" spans="1:4" ht="12.75">
      <c r="A317" s="58" t="s">
        <v>1940</v>
      </c>
      <c r="B317" s="78">
        <v>12</v>
      </c>
      <c r="D317" s="79" t="s">
        <v>2028</v>
      </c>
    </row>
    <row r="318" spans="1:4" ht="12.75">
      <c r="A318" s="58" t="s">
        <v>1940</v>
      </c>
      <c r="B318" s="78">
        <v>14</v>
      </c>
      <c r="D318" s="79" t="s">
        <v>2029</v>
      </c>
    </row>
    <row r="319" spans="1:4" ht="12.75">
      <c r="A319" s="58" t="s">
        <v>1940</v>
      </c>
      <c r="B319" s="78">
        <v>16</v>
      </c>
      <c r="D319" s="79" t="s">
        <v>1998</v>
      </c>
    </row>
    <row r="320" spans="1:4" ht="12.75">
      <c r="A320" s="58" t="s">
        <v>1940</v>
      </c>
      <c r="B320" s="78">
        <v>27.5</v>
      </c>
      <c r="D320" s="79" t="s">
        <v>2030</v>
      </c>
    </row>
    <row r="321" spans="1:5" ht="12.75">
      <c r="A321" s="58" t="s">
        <v>1940</v>
      </c>
      <c r="B321" s="78">
        <v>28</v>
      </c>
      <c r="C321" s="60">
        <v>32</v>
      </c>
      <c r="D321" s="79" t="s">
        <v>2018</v>
      </c>
      <c r="E321" s="79" t="s">
        <v>796</v>
      </c>
    </row>
    <row r="322" spans="1:4" ht="12.75">
      <c r="A322" s="58" t="s">
        <v>1940</v>
      </c>
      <c r="B322" s="78">
        <v>30</v>
      </c>
      <c r="D322" s="79" t="s">
        <v>2031</v>
      </c>
    </row>
    <row r="323" spans="1:5" ht="12.75">
      <c r="A323" s="58" t="s">
        <v>1940</v>
      </c>
      <c r="B323" s="78">
        <v>32</v>
      </c>
      <c r="C323" s="60">
        <v>34</v>
      </c>
      <c r="D323" s="79" t="s">
        <v>2019</v>
      </c>
      <c r="E323" s="79" t="s">
        <v>796</v>
      </c>
    </row>
    <row r="324" spans="1:3" ht="12.75">
      <c r="A324" s="58" t="s">
        <v>1940</v>
      </c>
      <c r="B324" s="78">
        <v>34</v>
      </c>
      <c r="C324" s="60">
        <v>36</v>
      </c>
    </row>
    <row r="325" spans="1:5" ht="12.75">
      <c r="A325" s="58" t="s">
        <v>1940</v>
      </c>
      <c r="B325" s="78">
        <v>36</v>
      </c>
      <c r="C325" s="60">
        <v>42</v>
      </c>
      <c r="D325" s="79" t="s">
        <v>2020</v>
      </c>
      <c r="E325" s="79" t="s">
        <v>784</v>
      </c>
    </row>
    <row r="326" spans="1:4" ht="12.75">
      <c r="A326" s="58" t="s">
        <v>1940</v>
      </c>
      <c r="B326" s="78">
        <v>38</v>
      </c>
      <c r="D326" s="79" t="s">
        <v>2032</v>
      </c>
    </row>
    <row r="327" spans="1:4" ht="12.75">
      <c r="A327" s="58" t="s">
        <v>1940</v>
      </c>
      <c r="B327" s="78">
        <v>40</v>
      </c>
      <c r="D327" s="79" t="s">
        <v>2033</v>
      </c>
    </row>
    <row r="328" spans="1:5" ht="12.75">
      <c r="A328" s="58" t="s">
        <v>1940</v>
      </c>
      <c r="B328" s="78">
        <v>42</v>
      </c>
      <c r="C328" s="60">
        <v>58</v>
      </c>
      <c r="D328" s="79" t="s">
        <v>2021</v>
      </c>
      <c r="E328" s="79" t="s">
        <v>796</v>
      </c>
    </row>
    <row r="329" spans="1:4" ht="12.75">
      <c r="A329" s="58" t="s">
        <v>1940</v>
      </c>
      <c r="B329" s="78">
        <v>46</v>
      </c>
      <c r="D329" s="79" t="s">
        <v>2034</v>
      </c>
    </row>
    <row r="330" spans="1:4" ht="12.75">
      <c r="A330" s="58" t="s">
        <v>1940</v>
      </c>
      <c r="B330" s="78">
        <v>48</v>
      </c>
      <c r="D330" s="79" t="s">
        <v>2035</v>
      </c>
    </row>
    <row r="331" spans="1:4" ht="12.75">
      <c r="A331" s="58" t="s">
        <v>1940</v>
      </c>
      <c r="B331" s="78">
        <v>50</v>
      </c>
      <c r="D331" s="79" t="s">
        <v>2034</v>
      </c>
    </row>
    <row r="332" spans="1:4" ht="12.75">
      <c r="A332" s="58" t="s">
        <v>1940</v>
      </c>
      <c r="B332" s="78">
        <v>54</v>
      </c>
      <c r="D332" s="79" t="s">
        <v>2036</v>
      </c>
    </row>
    <row r="333" spans="1:5" ht="12.75">
      <c r="A333" s="58" t="s">
        <v>1940</v>
      </c>
      <c r="B333" s="78">
        <v>58</v>
      </c>
      <c r="C333" s="60">
        <v>60</v>
      </c>
      <c r="D333" s="79" t="s">
        <v>2022</v>
      </c>
      <c r="E333" s="79" t="s">
        <v>796</v>
      </c>
    </row>
    <row r="334" spans="1:5" ht="12.75">
      <c r="A334" s="58" t="s">
        <v>1941</v>
      </c>
      <c r="B334" s="78">
        <v>0</v>
      </c>
      <c r="C334" s="60">
        <v>2</v>
      </c>
      <c r="D334" s="79" t="s">
        <v>2037</v>
      </c>
      <c r="E334" s="79" t="s">
        <v>784</v>
      </c>
    </row>
    <row r="335" spans="1:4" ht="12.75">
      <c r="A335" s="58" t="s">
        <v>1941</v>
      </c>
      <c r="B335" s="78">
        <v>1</v>
      </c>
      <c r="D335" s="79" t="s">
        <v>2011</v>
      </c>
    </row>
    <row r="336" spans="1:5" ht="12.75">
      <c r="A336" s="58" t="s">
        <v>1941</v>
      </c>
      <c r="B336" s="78">
        <v>2</v>
      </c>
      <c r="C336" s="60">
        <v>6</v>
      </c>
      <c r="D336" s="79" t="s">
        <v>2038</v>
      </c>
      <c r="E336" s="79" t="s">
        <v>798</v>
      </c>
    </row>
    <row r="337" spans="1:4" ht="12.75">
      <c r="A337" s="58" t="s">
        <v>1941</v>
      </c>
      <c r="B337" s="78">
        <v>4</v>
      </c>
      <c r="D337" s="79" t="s">
        <v>1998</v>
      </c>
    </row>
    <row r="338" spans="1:5" ht="12.75">
      <c r="A338" s="58" t="s">
        <v>1941</v>
      </c>
      <c r="B338" s="78">
        <v>6</v>
      </c>
      <c r="C338" s="60">
        <v>10</v>
      </c>
      <c r="D338" s="79" t="s">
        <v>2039</v>
      </c>
      <c r="E338" s="79" t="s">
        <v>784</v>
      </c>
    </row>
    <row r="339" spans="1:4" ht="12.75">
      <c r="A339" s="58" t="s">
        <v>1941</v>
      </c>
      <c r="B339" s="78">
        <v>8</v>
      </c>
      <c r="D339" s="79" t="s">
        <v>2047</v>
      </c>
    </row>
    <row r="340" spans="1:5" ht="12.75">
      <c r="A340" s="58" t="s">
        <v>1941</v>
      </c>
      <c r="B340" s="78">
        <v>10</v>
      </c>
      <c r="C340" s="60">
        <v>12</v>
      </c>
      <c r="D340" s="79" t="s">
        <v>2040</v>
      </c>
      <c r="E340" s="79" t="s">
        <v>798</v>
      </c>
    </row>
    <row r="341" spans="1:5" ht="12.75">
      <c r="A341" s="58" t="s">
        <v>1941</v>
      </c>
      <c r="B341" s="78">
        <v>12</v>
      </c>
      <c r="C341" s="60">
        <v>20</v>
      </c>
      <c r="D341" s="79" t="s">
        <v>2041</v>
      </c>
      <c r="E341" s="79" t="s">
        <v>796</v>
      </c>
    </row>
    <row r="342" spans="1:4" ht="12.75">
      <c r="A342" s="58" t="s">
        <v>1941</v>
      </c>
      <c r="B342" s="78">
        <v>14</v>
      </c>
      <c r="D342" s="79" t="s">
        <v>2015</v>
      </c>
    </row>
    <row r="343" spans="1:4" ht="12.75">
      <c r="A343" s="58" t="s">
        <v>1941</v>
      </c>
      <c r="B343" s="78">
        <v>16</v>
      </c>
      <c r="D343" s="79" t="s">
        <v>2048</v>
      </c>
    </row>
    <row r="344" spans="1:5" ht="12.75">
      <c r="A344" s="58" t="s">
        <v>1941</v>
      </c>
      <c r="B344" s="78">
        <v>20</v>
      </c>
      <c r="C344" s="60">
        <v>28</v>
      </c>
      <c r="D344" s="79" t="s">
        <v>2042</v>
      </c>
      <c r="E344" s="79" t="s">
        <v>784</v>
      </c>
    </row>
    <row r="345" spans="1:4" ht="12.75">
      <c r="A345" s="58" t="s">
        <v>1941</v>
      </c>
      <c r="B345" s="78">
        <v>24</v>
      </c>
      <c r="D345" s="79" t="s">
        <v>1998</v>
      </c>
    </row>
    <row r="346" spans="1:5" ht="12.75">
      <c r="A346" s="58" t="s">
        <v>1941</v>
      </c>
      <c r="B346" s="78">
        <v>28</v>
      </c>
      <c r="C346" s="60">
        <v>32</v>
      </c>
      <c r="D346" s="79" t="s">
        <v>2043</v>
      </c>
      <c r="E346" s="79" t="s">
        <v>796</v>
      </c>
    </row>
    <row r="347" spans="1:5" ht="12.75">
      <c r="A347" s="58" t="s">
        <v>1941</v>
      </c>
      <c r="B347" s="78">
        <v>32</v>
      </c>
      <c r="C347" s="60">
        <v>50</v>
      </c>
      <c r="D347" s="79" t="s">
        <v>2044</v>
      </c>
      <c r="E347" s="79" t="s">
        <v>796</v>
      </c>
    </row>
    <row r="348" spans="1:4" ht="12.75">
      <c r="A348" s="58" t="s">
        <v>1941</v>
      </c>
      <c r="B348" s="78">
        <v>36</v>
      </c>
      <c r="D348" s="79" t="s">
        <v>2049</v>
      </c>
    </row>
    <row r="349" spans="1:4" ht="12.75">
      <c r="A349" s="58" t="s">
        <v>1941</v>
      </c>
      <c r="B349" s="78">
        <v>38</v>
      </c>
      <c r="D349" s="79" t="s">
        <v>1998</v>
      </c>
    </row>
    <row r="350" spans="1:4" ht="12.75">
      <c r="A350" s="58" t="s">
        <v>1941</v>
      </c>
      <c r="B350" s="78">
        <v>40</v>
      </c>
      <c r="D350" s="79" t="s">
        <v>2050</v>
      </c>
    </row>
    <row r="351" spans="1:5" ht="12.75">
      <c r="A351" s="58" t="s">
        <v>1941</v>
      </c>
      <c r="B351" s="78">
        <v>50</v>
      </c>
      <c r="C351" s="60">
        <v>58</v>
      </c>
      <c r="D351" s="79" t="s">
        <v>2045</v>
      </c>
      <c r="E351" s="79" t="s">
        <v>796</v>
      </c>
    </row>
    <row r="352" spans="1:4" ht="12.75">
      <c r="A352" s="58" t="s">
        <v>1941</v>
      </c>
      <c r="B352" s="78">
        <v>52</v>
      </c>
      <c r="D352" s="79" t="s">
        <v>2051</v>
      </c>
    </row>
    <row r="353" spans="1:4" ht="12.75">
      <c r="A353" s="58" t="s">
        <v>1941</v>
      </c>
      <c r="B353" s="78">
        <v>54</v>
      </c>
      <c r="D353" s="79" t="s">
        <v>2015</v>
      </c>
    </row>
    <row r="354" spans="1:4" ht="12.75">
      <c r="A354" s="58" t="s">
        <v>1941</v>
      </c>
      <c r="B354" s="78">
        <v>56</v>
      </c>
      <c r="D354" s="79" t="s">
        <v>1998</v>
      </c>
    </row>
    <row r="355" spans="1:5" ht="12.75">
      <c r="A355" s="58" t="s">
        <v>1941</v>
      </c>
      <c r="B355" s="78">
        <v>58</v>
      </c>
      <c r="C355" s="60">
        <v>60</v>
      </c>
      <c r="D355" s="79" t="s">
        <v>2046</v>
      </c>
      <c r="E355" s="79" t="s">
        <v>796</v>
      </c>
    </row>
    <row r="356" spans="1:5" ht="12.75">
      <c r="A356" s="58" t="s">
        <v>1942</v>
      </c>
      <c r="B356" s="78">
        <v>0</v>
      </c>
      <c r="C356" s="60">
        <v>2</v>
      </c>
      <c r="D356" s="79" t="s">
        <v>2052</v>
      </c>
      <c r="E356" s="79" t="s">
        <v>784</v>
      </c>
    </row>
    <row r="357" spans="1:5" ht="12.75">
      <c r="A357" s="58" t="s">
        <v>1942</v>
      </c>
      <c r="B357" s="78">
        <v>2</v>
      </c>
      <c r="C357" s="60">
        <v>4</v>
      </c>
      <c r="D357" s="79" t="s">
        <v>2053</v>
      </c>
      <c r="E357" s="79" t="s">
        <v>796</v>
      </c>
    </row>
    <row r="358" spans="1:4" ht="12.75">
      <c r="A358" s="58" t="s">
        <v>1942</v>
      </c>
      <c r="B358" s="78">
        <v>3</v>
      </c>
      <c r="D358" s="79" t="s">
        <v>2011</v>
      </c>
    </row>
    <row r="359" spans="1:5" ht="12.75">
      <c r="A359" s="58" t="s">
        <v>1942</v>
      </c>
      <c r="B359" s="78">
        <v>4</v>
      </c>
      <c r="C359" s="60">
        <v>8</v>
      </c>
      <c r="D359" s="79" t="s">
        <v>2054</v>
      </c>
      <c r="E359" s="79" t="s">
        <v>798</v>
      </c>
    </row>
    <row r="360" spans="1:4" ht="12.75">
      <c r="A360" s="58" t="s">
        <v>1942</v>
      </c>
      <c r="B360" s="78">
        <v>6</v>
      </c>
      <c r="D360" s="79" t="s">
        <v>2015</v>
      </c>
    </row>
    <row r="361" spans="1:5" ht="12.75">
      <c r="A361" s="58" t="s">
        <v>1942</v>
      </c>
      <c r="B361" s="78">
        <v>8</v>
      </c>
      <c r="C361" s="60">
        <v>10</v>
      </c>
      <c r="D361" s="79" t="s">
        <v>2055</v>
      </c>
      <c r="E361" s="79" t="s">
        <v>798</v>
      </c>
    </row>
    <row r="362" spans="1:5" ht="12.75">
      <c r="A362" s="58" t="s">
        <v>1942</v>
      </c>
      <c r="B362" s="78">
        <v>10</v>
      </c>
      <c r="C362" s="60">
        <v>20</v>
      </c>
      <c r="D362" s="79" t="s">
        <v>2056</v>
      </c>
      <c r="E362" s="79" t="s">
        <v>784</v>
      </c>
    </row>
    <row r="363" spans="1:4" ht="12.75">
      <c r="A363" s="58" t="s">
        <v>1942</v>
      </c>
      <c r="B363" s="78">
        <v>12</v>
      </c>
      <c r="D363" s="79" t="s">
        <v>2063</v>
      </c>
    </row>
    <row r="364" spans="1:4" ht="12.75">
      <c r="A364" s="58" t="s">
        <v>1942</v>
      </c>
      <c r="B364" s="78">
        <v>14</v>
      </c>
      <c r="D364" s="79" t="s">
        <v>2064</v>
      </c>
    </row>
    <row r="365" spans="1:4" ht="12.75">
      <c r="A365" s="58" t="s">
        <v>1942</v>
      </c>
      <c r="B365" s="78">
        <v>16</v>
      </c>
      <c r="D365" s="79" t="s">
        <v>2057</v>
      </c>
    </row>
    <row r="366" spans="1:4" ht="12.75">
      <c r="A366" s="58" t="s">
        <v>1942</v>
      </c>
      <c r="B366" s="78">
        <v>18</v>
      </c>
      <c r="D366" s="79" t="s">
        <v>2058</v>
      </c>
    </row>
    <row r="367" spans="1:5" ht="12.75">
      <c r="A367" s="58" t="s">
        <v>1942</v>
      </c>
      <c r="B367" s="78">
        <v>20</v>
      </c>
      <c r="C367" s="60">
        <v>26</v>
      </c>
      <c r="D367" s="79" t="s">
        <v>2059</v>
      </c>
      <c r="E367" s="79" t="s">
        <v>796</v>
      </c>
    </row>
    <row r="368" spans="1:4" ht="12.75">
      <c r="A368" s="58" t="s">
        <v>1942</v>
      </c>
      <c r="B368" s="78">
        <v>22</v>
      </c>
      <c r="D368" s="79" t="s">
        <v>2015</v>
      </c>
    </row>
    <row r="369" spans="1:5" ht="12.75">
      <c r="A369" s="58" t="s">
        <v>1942</v>
      </c>
      <c r="B369" s="78">
        <v>26</v>
      </c>
      <c r="C369" s="60">
        <v>28</v>
      </c>
      <c r="D369" s="79" t="s">
        <v>2060</v>
      </c>
      <c r="E369" s="79" t="s">
        <v>784</v>
      </c>
    </row>
    <row r="370" spans="1:4" ht="12.75">
      <c r="A370" s="58" t="s">
        <v>1942</v>
      </c>
      <c r="B370" s="78">
        <v>28</v>
      </c>
      <c r="C370" s="60">
        <v>30</v>
      </c>
      <c r="D370" s="79" t="s">
        <v>1998</v>
      </c>
    </row>
    <row r="371" spans="1:5" ht="12.75">
      <c r="A371" s="58" t="s">
        <v>1942</v>
      </c>
      <c r="B371" s="78">
        <v>30</v>
      </c>
      <c r="C371" s="60">
        <v>32</v>
      </c>
      <c r="D371" s="79" t="s">
        <v>2061</v>
      </c>
      <c r="E371" s="79" t="s">
        <v>796</v>
      </c>
    </row>
    <row r="372" spans="1:5" ht="12.75">
      <c r="A372" s="58" t="s">
        <v>1942</v>
      </c>
      <c r="B372" s="78">
        <v>32</v>
      </c>
      <c r="C372" s="60">
        <v>36</v>
      </c>
      <c r="D372" s="79" t="s">
        <v>2062</v>
      </c>
      <c r="E372" s="79" t="s">
        <v>784</v>
      </c>
    </row>
    <row r="373" spans="1:4" ht="12.75">
      <c r="A373" s="58" t="s">
        <v>1942</v>
      </c>
      <c r="B373" s="78">
        <v>34</v>
      </c>
      <c r="D373" s="79" t="s">
        <v>2065</v>
      </c>
    </row>
    <row r="374" spans="1:5" ht="12.75">
      <c r="A374" s="58" t="s">
        <v>1943</v>
      </c>
      <c r="B374" s="78">
        <v>0</v>
      </c>
      <c r="C374" s="60">
        <v>4</v>
      </c>
      <c r="D374" s="79" t="s">
        <v>2066</v>
      </c>
      <c r="E374" s="79" t="s">
        <v>796</v>
      </c>
    </row>
    <row r="375" spans="1:4" ht="12.75">
      <c r="A375" s="58" t="s">
        <v>1943</v>
      </c>
      <c r="B375" s="78">
        <v>2</v>
      </c>
      <c r="D375" s="79" t="s">
        <v>2075</v>
      </c>
    </row>
    <row r="376" spans="1:5" ht="12.75">
      <c r="A376" s="58" t="s">
        <v>1943</v>
      </c>
      <c r="B376" s="78">
        <v>4</v>
      </c>
      <c r="C376" s="60">
        <v>10</v>
      </c>
      <c r="D376" s="79" t="s">
        <v>2067</v>
      </c>
      <c r="E376" s="79" t="s">
        <v>784</v>
      </c>
    </row>
    <row r="377" spans="1:5" ht="12.75">
      <c r="A377" s="58" t="s">
        <v>1943</v>
      </c>
      <c r="B377" s="78">
        <v>10</v>
      </c>
      <c r="C377" s="60">
        <v>14</v>
      </c>
      <c r="D377" s="79" t="s">
        <v>2061</v>
      </c>
      <c r="E377" s="79" t="s">
        <v>796</v>
      </c>
    </row>
    <row r="378" spans="1:5" ht="12.75">
      <c r="A378" s="58" t="s">
        <v>1943</v>
      </c>
      <c r="B378" s="78">
        <v>14</v>
      </c>
      <c r="C378" s="60">
        <v>24</v>
      </c>
      <c r="D378" s="79" t="s">
        <v>2068</v>
      </c>
      <c r="E378" s="79" t="s">
        <v>796</v>
      </c>
    </row>
    <row r="379" spans="1:4" ht="12.75">
      <c r="A379" s="58" t="s">
        <v>1943</v>
      </c>
      <c r="B379" s="78">
        <v>16</v>
      </c>
      <c r="D379" s="79" t="s">
        <v>2076</v>
      </c>
    </row>
    <row r="380" spans="1:4" ht="12.75">
      <c r="A380" s="58" t="s">
        <v>1943</v>
      </c>
      <c r="B380" s="78">
        <v>22</v>
      </c>
      <c r="D380" s="79" t="s">
        <v>2077</v>
      </c>
    </row>
    <row r="381" spans="1:5" ht="12.75">
      <c r="A381" s="58" t="s">
        <v>1943</v>
      </c>
      <c r="B381" s="78">
        <v>24</v>
      </c>
      <c r="C381" s="60">
        <v>38</v>
      </c>
      <c r="D381" s="79" t="s">
        <v>2069</v>
      </c>
      <c r="E381" s="79" t="s">
        <v>796</v>
      </c>
    </row>
    <row r="382" spans="1:4" ht="12.75">
      <c r="A382" s="58" t="s">
        <v>1943</v>
      </c>
      <c r="B382" s="78">
        <v>28</v>
      </c>
      <c r="D382" s="79" t="s">
        <v>2078</v>
      </c>
    </row>
    <row r="383" spans="1:4" ht="12.75">
      <c r="A383" s="58" t="s">
        <v>1943</v>
      </c>
      <c r="B383" s="78">
        <v>30</v>
      </c>
      <c r="D383" s="79" t="s">
        <v>2028</v>
      </c>
    </row>
    <row r="384" spans="1:4" ht="12.75">
      <c r="A384" s="58" t="s">
        <v>1943</v>
      </c>
      <c r="B384" s="78">
        <v>32</v>
      </c>
      <c r="D384" s="79" t="s">
        <v>2079</v>
      </c>
    </row>
    <row r="385" spans="1:4" ht="12.75">
      <c r="A385" s="58" t="s">
        <v>1943</v>
      </c>
      <c r="B385" s="78">
        <v>34</v>
      </c>
      <c r="D385" s="79" t="s">
        <v>2033</v>
      </c>
    </row>
    <row r="386" spans="1:4" ht="12.75">
      <c r="A386" s="58" t="s">
        <v>1943</v>
      </c>
      <c r="B386" s="78">
        <v>36</v>
      </c>
      <c r="D386" s="79" t="s">
        <v>1998</v>
      </c>
    </row>
    <row r="387" spans="1:5" ht="12.75">
      <c r="A387" s="58" t="s">
        <v>1943</v>
      </c>
      <c r="B387" s="78">
        <v>38</v>
      </c>
      <c r="C387" s="60">
        <v>46</v>
      </c>
      <c r="D387" s="79" t="s">
        <v>2070</v>
      </c>
      <c r="E387" s="79" t="s">
        <v>784</v>
      </c>
    </row>
    <row r="388" spans="1:4" ht="12.75">
      <c r="A388" s="58" t="s">
        <v>1943</v>
      </c>
      <c r="B388" s="78">
        <v>42</v>
      </c>
      <c r="D388" s="79" t="s">
        <v>2015</v>
      </c>
    </row>
    <row r="389" spans="1:5" ht="12.75">
      <c r="A389" s="58" t="s">
        <v>1943</v>
      </c>
      <c r="B389" s="78">
        <v>46</v>
      </c>
      <c r="C389" s="60">
        <v>52</v>
      </c>
      <c r="D389" s="79" t="s">
        <v>2071</v>
      </c>
      <c r="E389" s="79" t="s">
        <v>796</v>
      </c>
    </row>
    <row r="390" spans="1:4" ht="12.75">
      <c r="A390" s="58" t="s">
        <v>1943</v>
      </c>
      <c r="B390" s="78">
        <v>48</v>
      </c>
      <c r="D390" s="79" t="s">
        <v>2080</v>
      </c>
    </row>
    <row r="391" spans="1:4" ht="12.75">
      <c r="A391" s="58" t="s">
        <v>1943</v>
      </c>
      <c r="B391" s="78">
        <v>50</v>
      </c>
      <c r="D391" s="79" t="s">
        <v>2015</v>
      </c>
    </row>
    <row r="392" spans="1:5" ht="12.75">
      <c r="A392" s="58" t="s">
        <v>1943</v>
      </c>
      <c r="B392" s="78">
        <v>52</v>
      </c>
      <c r="C392" s="60">
        <v>60</v>
      </c>
      <c r="D392" s="79" t="s">
        <v>2072</v>
      </c>
      <c r="E392" s="79" t="s">
        <v>784</v>
      </c>
    </row>
    <row r="393" spans="1:4" ht="12.75">
      <c r="A393" s="58" t="s">
        <v>1943</v>
      </c>
      <c r="B393" s="78">
        <v>54</v>
      </c>
      <c r="D393" s="79" t="s">
        <v>2015</v>
      </c>
    </row>
    <row r="394" spans="1:4" ht="12.75">
      <c r="A394" s="58" t="s">
        <v>1943</v>
      </c>
      <c r="B394" s="78">
        <v>56</v>
      </c>
      <c r="D394" s="79" t="s">
        <v>2081</v>
      </c>
    </row>
    <row r="395" spans="1:4" ht="12.75">
      <c r="A395" s="58" t="s">
        <v>1943</v>
      </c>
      <c r="B395" s="78">
        <v>58</v>
      </c>
      <c r="D395" s="79" t="s">
        <v>1998</v>
      </c>
    </row>
    <row r="396" spans="1:5" ht="12.75">
      <c r="A396" s="58" t="s">
        <v>1943</v>
      </c>
      <c r="B396" s="78">
        <v>60</v>
      </c>
      <c r="C396" s="60">
        <v>66</v>
      </c>
      <c r="D396" s="79" t="s">
        <v>2073</v>
      </c>
      <c r="E396" s="79" t="s">
        <v>796</v>
      </c>
    </row>
    <row r="397" spans="1:4" ht="12.75">
      <c r="A397" s="58" t="s">
        <v>1943</v>
      </c>
      <c r="B397" s="78">
        <v>62</v>
      </c>
      <c r="D397" s="79" t="s">
        <v>2082</v>
      </c>
    </row>
    <row r="398" spans="1:4" ht="12.75">
      <c r="A398" s="58" t="s">
        <v>1943</v>
      </c>
      <c r="B398" s="78">
        <v>64</v>
      </c>
      <c r="D398" s="79" t="s">
        <v>2015</v>
      </c>
    </row>
    <row r="399" spans="1:5" ht="12.75">
      <c r="A399" s="58" t="s">
        <v>1943</v>
      </c>
      <c r="B399" s="78">
        <v>66</v>
      </c>
      <c r="C399" s="60">
        <v>100</v>
      </c>
      <c r="D399" s="79" t="s">
        <v>2074</v>
      </c>
      <c r="E399" s="79" t="s">
        <v>796</v>
      </c>
    </row>
    <row r="400" spans="1:4" ht="12.75">
      <c r="A400" s="58" t="s">
        <v>1943</v>
      </c>
      <c r="B400" s="78">
        <v>70</v>
      </c>
      <c r="D400" s="79" t="s">
        <v>1999</v>
      </c>
    </row>
    <row r="401" spans="1:4" ht="12.75">
      <c r="A401" s="58" t="s">
        <v>1943</v>
      </c>
      <c r="B401" s="78">
        <v>72</v>
      </c>
      <c r="D401" s="79" t="s">
        <v>2083</v>
      </c>
    </row>
    <row r="402" spans="1:4" ht="12.75">
      <c r="A402" s="58" t="s">
        <v>1943</v>
      </c>
      <c r="B402" s="78">
        <v>76</v>
      </c>
      <c r="D402" s="79" t="s">
        <v>2015</v>
      </c>
    </row>
    <row r="403" spans="1:4" ht="12.75">
      <c r="A403" s="58" t="s">
        <v>1943</v>
      </c>
      <c r="B403" s="78">
        <v>80</v>
      </c>
      <c r="D403" s="79" t="s">
        <v>1998</v>
      </c>
    </row>
    <row r="404" spans="1:4" ht="12.75">
      <c r="A404" s="58" t="s">
        <v>1943</v>
      </c>
      <c r="B404" s="78">
        <v>82</v>
      </c>
      <c r="D404" s="79" t="s">
        <v>2015</v>
      </c>
    </row>
    <row r="405" spans="1:4" ht="12.75">
      <c r="A405" s="58" t="s">
        <v>1943</v>
      </c>
      <c r="B405" s="78">
        <v>84</v>
      </c>
      <c r="D405" s="79" t="s">
        <v>2084</v>
      </c>
    </row>
    <row r="406" spans="1:4" ht="12.75">
      <c r="A406" s="58" t="s">
        <v>1943</v>
      </c>
      <c r="B406" s="78">
        <v>86</v>
      </c>
      <c r="D406" s="79" t="s">
        <v>2085</v>
      </c>
    </row>
    <row r="407" spans="1:4" ht="12.75">
      <c r="A407" s="58" t="s">
        <v>1943</v>
      </c>
      <c r="B407" s="78">
        <v>88</v>
      </c>
      <c r="D407" s="79" t="s">
        <v>2034</v>
      </c>
    </row>
    <row r="408" spans="1:4" ht="12.75">
      <c r="A408" s="58" t="s">
        <v>1943</v>
      </c>
      <c r="B408" s="78">
        <v>90</v>
      </c>
      <c r="D408" s="79" t="s">
        <v>2086</v>
      </c>
    </row>
    <row r="409" spans="1:4" ht="12.75">
      <c r="A409" s="58" t="s">
        <v>1943</v>
      </c>
      <c r="B409" s="78">
        <v>92</v>
      </c>
      <c r="D409" s="79" t="s">
        <v>2015</v>
      </c>
    </row>
    <row r="410" spans="1:4" ht="12.75">
      <c r="A410" s="58" t="s">
        <v>1943</v>
      </c>
      <c r="B410" s="78">
        <v>96</v>
      </c>
      <c r="D410" s="79" t="s">
        <v>2087</v>
      </c>
    </row>
    <row r="411" spans="1:4" ht="12.75">
      <c r="A411" s="58" t="s">
        <v>1943</v>
      </c>
      <c r="B411" s="78">
        <v>98</v>
      </c>
      <c r="D411" s="79" t="s">
        <v>2088</v>
      </c>
    </row>
    <row r="412" spans="1:5" ht="12.75">
      <c r="A412" s="58" t="s">
        <v>1945</v>
      </c>
      <c r="B412" s="78">
        <v>0</v>
      </c>
      <c r="C412" s="60">
        <v>8</v>
      </c>
      <c r="D412" s="79" t="s">
        <v>2089</v>
      </c>
      <c r="E412" s="79" t="s">
        <v>784</v>
      </c>
    </row>
    <row r="413" spans="1:4" ht="12.75">
      <c r="A413" s="58" t="s">
        <v>1945</v>
      </c>
      <c r="B413" s="78">
        <v>1</v>
      </c>
      <c r="D413" s="79" t="s">
        <v>2094</v>
      </c>
    </row>
    <row r="414" spans="1:4" ht="12.75">
      <c r="A414" s="58" t="s">
        <v>1945</v>
      </c>
      <c r="B414" s="78">
        <v>2</v>
      </c>
      <c r="D414" s="79" t="s">
        <v>2095</v>
      </c>
    </row>
    <row r="415" spans="1:4" ht="12.75">
      <c r="A415" s="58" t="s">
        <v>1945</v>
      </c>
      <c r="B415" s="78">
        <v>4</v>
      </c>
      <c r="D415" s="79" t="s">
        <v>2033</v>
      </c>
    </row>
    <row r="416" spans="1:4" ht="12.75">
      <c r="A416" s="58" t="s">
        <v>1945</v>
      </c>
      <c r="B416" s="78">
        <v>5.5</v>
      </c>
      <c r="D416" s="79" t="s">
        <v>2096</v>
      </c>
    </row>
    <row r="417" spans="1:4" ht="12.75">
      <c r="A417" s="58" t="s">
        <v>1945</v>
      </c>
      <c r="B417" s="78">
        <v>6</v>
      </c>
      <c r="D417" s="79" t="s">
        <v>2097</v>
      </c>
    </row>
    <row r="418" spans="1:5" ht="12.75">
      <c r="A418" s="58" t="s">
        <v>1945</v>
      </c>
      <c r="B418" s="78">
        <v>8</v>
      </c>
      <c r="C418" s="60">
        <v>10</v>
      </c>
      <c r="D418" s="79" t="s">
        <v>2090</v>
      </c>
      <c r="E418" s="79" t="s">
        <v>798</v>
      </c>
    </row>
    <row r="419" spans="1:5" ht="12.75">
      <c r="A419" s="58" t="s">
        <v>1945</v>
      </c>
      <c r="B419" s="78">
        <v>10</v>
      </c>
      <c r="C419" s="60">
        <v>20</v>
      </c>
      <c r="D419" s="79" t="s">
        <v>2091</v>
      </c>
      <c r="E419" s="79" t="s">
        <v>796</v>
      </c>
    </row>
    <row r="420" spans="1:4" ht="12.75">
      <c r="A420" s="58" t="s">
        <v>1945</v>
      </c>
      <c r="B420" s="78">
        <v>12</v>
      </c>
      <c r="D420" s="79" t="s">
        <v>2098</v>
      </c>
    </row>
    <row r="421" spans="1:4" ht="12.75">
      <c r="A421" s="58" t="s">
        <v>1945</v>
      </c>
      <c r="B421" s="78">
        <v>14</v>
      </c>
      <c r="D421" s="79" t="s">
        <v>2033</v>
      </c>
    </row>
    <row r="422" spans="1:5" ht="12.75">
      <c r="A422" s="58" t="s">
        <v>1945</v>
      </c>
      <c r="B422" s="78">
        <v>20</v>
      </c>
      <c r="C422" s="60">
        <v>28</v>
      </c>
      <c r="D422" s="79" t="s">
        <v>2092</v>
      </c>
      <c r="E422" s="79" t="s">
        <v>784</v>
      </c>
    </row>
    <row r="423" spans="1:4" ht="12.75">
      <c r="A423" s="58" t="s">
        <v>1945</v>
      </c>
      <c r="B423" s="78">
        <v>22</v>
      </c>
      <c r="D423" s="79" t="s">
        <v>2099</v>
      </c>
    </row>
    <row r="424" spans="1:4" ht="12.75">
      <c r="A424" s="58" t="s">
        <v>1945</v>
      </c>
      <c r="B424" s="78">
        <v>26</v>
      </c>
      <c r="D424" s="79" t="s">
        <v>2028</v>
      </c>
    </row>
    <row r="425" spans="1:5" ht="12.75">
      <c r="A425" s="58" t="s">
        <v>1945</v>
      </c>
      <c r="B425" s="78">
        <v>28</v>
      </c>
      <c r="C425" s="60">
        <v>30</v>
      </c>
      <c r="D425" s="79" t="s">
        <v>2093</v>
      </c>
      <c r="E425" s="79" t="s">
        <v>796</v>
      </c>
    </row>
    <row r="426" spans="1:5" ht="12.75">
      <c r="A426" s="58" t="s">
        <v>1946</v>
      </c>
      <c r="B426" s="78">
        <v>0</v>
      </c>
      <c r="C426" s="60">
        <v>8</v>
      </c>
      <c r="D426" s="79" t="s">
        <v>2100</v>
      </c>
      <c r="E426" s="79" t="s">
        <v>796</v>
      </c>
    </row>
    <row r="427" spans="1:4" ht="12.75">
      <c r="A427" s="58" t="s">
        <v>1946</v>
      </c>
      <c r="B427" s="78">
        <v>6</v>
      </c>
      <c r="D427" s="79" t="s">
        <v>2115</v>
      </c>
    </row>
    <row r="428" spans="1:5" ht="12.75">
      <c r="A428" s="58" t="s">
        <v>1946</v>
      </c>
      <c r="B428" s="78">
        <v>8</v>
      </c>
      <c r="C428" s="60">
        <v>14</v>
      </c>
      <c r="D428" s="79" t="s">
        <v>2101</v>
      </c>
      <c r="E428" s="79" t="s">
        <v>784</v>
      </c>
    </row>
    <row r="429" spans="1:4" ht="12.75">
      <c r="A429" s="58" t="s">
        <v>1946</v>
      </c>
      <c r="B429" s="78">
        <v>10</v>
      </c>
      <c r="D429" s="79" t="s">
        <v>2116</v>
      </c>
    </row>
    <row r="430" spans="1:4" ht="12.75">
      <c r="A430" s="58" t="s">
        <v>1946</v>
      </c>
      <c r="B430" s="78">
        <v>12</v>
      </c>
      <c r="D430" s="79" t="s">
        <v>1998</v>
      </c>
    </row>
    <row r="431" spans="1:5" ht="12.75">
      <c r="A431" s="58" t="s">
        <v>1946</v>
      </c>
      <c r="B431" s="78">
        <v>14</v>
      </c>
      <c r="C431" s="60">
        <v>24</v>
      </c>
      <c r="D431" s="79" t="s">
        <v>2102</v>
      </c>
      <c r="E431" s="79" t="s">
        <v>798</v>
      </c>
    </row>
    <row r="432" spans="1:4" ht="12.75">
      <c r="A432" s="58" t="s">
        <v>1946</v>
      </c>
      <c r="B432" s="78">
        <v>18</v>
      </c>
      <c r="D432" s="79" t="s">
        <v>2117</v>
      </c>
    </row>
    <row r="433" spans="1:4" ht="12.75">
      <c r="A433" s="58" t="s">
        <v>1946</v>
      </c>
      <c r="B433" s="78">
        <v>20</v>
      </c>
      <c r="D433" s="79" t="s">
        <v>2118</v>
      </c>
    </row>
    <row r="434" spans="1:4" ht="12.75">
      <c r="A434" s="58" t="s">
        <v>1946</v>
      </c>
      <c r="B434" s="78">
        <v>22</v>
      </c>
      <c r="D434" s="79" t="s">
        <v>2097</v>
      </c>
    </row>
    <row r="435" spans="1:5" ht="12.75">
      <c r="A435" s="58" t="s">
        <v>1946</v>
      </c>
      <c r="B435" s="78">
        <v>24</v>
      </c>
      <c r="C435" s="60">
        <v>42</v>
      </c>
      <c r="D435" s="79" t="s">
        <v>2103</v>
      </c>
      <c r="E435" s="79" t="s">
        <v>796</v>
      </c>
    </row>
    <row r="436" spans="1:4" ht="12.75">
      <c r="A436" s="58" t="s">
        <v>1946</v>
      </c>
      <c r="B436" s="78">
        <v>26</v>
      </c>
      <c r="D436" s="79" t="s">
        <v>2119</v>
      </c>
    </row>
    <row r="437" spans="1:4" ht="12.75">
      <c r="A437" s="58" t="s">
        <v>1946</v>
      </c>
      <c r="B437" s="78">
        <v>30</v>
      </c>
      <c r="D437" s="79" t="s">
        <v>2120</v>
      </c>
    </row>
    <row r="438" spans="1:4" ht="12.75">
      <c r="A438" s="58" t="s">
        <v>1946</v>
      </c>
      <c r="B438" s="78">
        <v>34</v>
      </c>
      <c r="D438" s="79" t="s">
        <v>2015</v>
      </c>
    </row>
    <row r="439" spans="1:4" ht="12.75">
      <c r="A439" s="58" t="s">
        <v>1946</v>
      </c>
      <c r="B439" s="78">
        <v>36</v>
      </c>
      <c r="D439" s="79" t="s">
        <v>1998</v>
      </c>
    </row>
    <row r="440" spans="1:5" ht="12.75">
      <c r="A440" s="58" t="s">
        <v>1946</v>
      </c>
      <c r="B440" s="78">
        <v>42</v>
      </c>
      <c r="C440" s="60">
        <v>44</v>
      </c>
      <c r="D440" s="79" t="s">
        <v>2104</v>
      </c>
      <c r="E440" s="79" t="s">
        <v>788</v>
      </c>
    </row>
    <row r="441" spans="1:5" ht="12.75">
      <c r="A441" s="58" t="s">
        <v>1946</v>
      </c>
      <c r="B441" s="78">
        <v>44</v>
      </c>
      <c r="C441" s="60">
        <v>46</v>
      </c>
      <c r="D441" s="79" t="s">
        <v>2105</v>
      </c>
      <c r="E441" s="79" t="s">
        <v>796</v>
      </c>
    </row>
    <row r="442" spans="1:5" ht="12.75">
      <c r="A442" s="58" t="s">
        <v>1946</v>
      </c>
      <c r="B442" s="78">
        <v>46</v>
      </c>
      <c r="C442" s="60">
        <v>48</v>
      </c>
      <c r="D442" s="79" t="s">
        <v>2106</v>
      </c>
      <c r="E442" s="79" t="s">
        <v>796</v>
      </c>
    </row>
    <row r="443" spans="1:5" ht="12.75">
      <c r="A443" s="58" t="s">
        <v>1946</v>
      </c>
      <c r="B443" s="78">
        <v>48</v>
      </c>
      <c r="C443" s="60">
        <v>58</v>
      </c>
      <c r="D443" s="79" t="s">
        <v>2107</v>
      </c>
      <c r="E443" s="79" t="s">
        <v>739</v>
      </c>
    </row>
    <row r="444" spans="1:4" ht="12.75">
      <c r="A444" s="58" t="s">
        <v>1946</v>
      </c>
      <c r="B444" s="78">
        <v>50</v>
      </c>
      <c r="D444" s="79" t="s">
        <v>2121</v>
      </c>
    </row>
    <row r="445" spans="1:4" ht="12.75">
      <c r="A445" s="58" t="s">
        <v>1946</v>
      </c>
      <c r="B445" s="78">
        <v>56</v>
      </c>
      <c r="D445" s="79" t="s">
        <v>2122</v>
      </c>
    </row>
    <row r="446" spans="1:5" ht="12.75">
      <c r="A446" s="58" t="s">
        <v>1946</v>
      </c>
      <c r="B446" s="78">
        <v>58</v>
      </c>
      <c r="C446" s="60">
        <v>60</v>
      </c>
      <c r="D446" s="79" t="s">
        <v>2108</v>
      </c>
      <c r="E446" s="79" t="s">
        <v>784</v>
      </c>
    </row>
    <row r="447" spans="1:5" ht="12.75">
      <c r="A447" s="58" t="s">
        <v>1946</v>
      </c>
      <c r="B447" s="78">
        <v>60</v>
      </c>
      <c r="C447" s="60">
        <v>62</v>
      </c>
      <c r="D447" s="79" t="s">
        <v>2109</v>
      </c>
      <c r="E447" s="79" t="s">
        <v>739</v>
      </c>
    </row>
    <row r="448" spans="1:5" ht="12.75">
      <c r="A448" s="58" t="s">
        <v>1946</v>
      </c>
      <c r="B448" s="78">
        <v>62</v>
      </c>
      <c r="C448" s="60">
        <v>68</v>
      </c>
      <c r="D448" s="79" t="s">
        <v>2110</v>
      </c>
      <c r="E448" s="79" t="s">
        <v>796</v>
      </c>
    </row>
    <row r="449" spans="1:4" ht="12.75">
      <c r="A449" s="58" t="s">
        <v>1946</v>
      </c>
      <c r="B449" s="78">
        <v>64</v>
      </c>
      <c r="D449" s="79" t="s">
        <v>2123</v>
      </c>
    </row>
    <row r="450" spans="1:4" ht="12.75">
      <c r="A450" s="58" t="s">
        <v>1946</v>
      </c>
      <c r="B450" s="78">
        <v>66</v>
      </c>
      <c r="D450" s="79" t="s">
        <v>2124</v>
      </c>
    </row>
    <row r="451" spans="1:5" ht="12.75">
      <c r="A451" s="58" t="s">
        <v>1946</v>
      </c>
      <c r="B451" s="78">
        <v>68</v>
      </c>
      <c r="C451" s="60">
        <v>70</v>
      </c>
      <c r="D451" s="79" t="s">
        <v>2111</v>
      </c>
      <c r="E451" s="79" t="s">
        <v>796</v>
      </c>
    </row>
    <row r="452" spans="1:5" ht="12.75">
      <c r="A452" s="58" t="s">
        <v>1946</v>
      </c>
      <c r="B452" s="78">
        <v>70</v>
      </c>
      <c r="C452" s="60">
        <v>80</v>
      </c>
      <c r="D452" s="79" t="s">
        <v>2112</v>
      </c>
      <c r="E452" s="79" t="s">
        <v>796</v>
      </c>
    </row>
    <row r="453" spans="1:4" ht="12.75">
      <c r="A453" s="58" t="s">
        <v>1946</v>
      </c>
      <c r="B453" s="78">
        <v>74</v>
      </c>
      <c r="D453" s="79" t="s">
        <v>2125</v>
      </c>
    </row>
    <row r="454" spans="1:4" ht="12.75">
      <c r="A454" s="58" t="s">
        <v>1946</v>
      </c>
      <c r="B454" s="78">
        <v>78</v>
      </c>
      <c r="D454" s="79" t="s">
        <v>2015</v>
      </c>
    </row>
    <row r="455" spans="1:5" ht="12.75">
      <c r="A455" s="58" t="s">
        <v>1946</v>
      </c>
      <c r="B455" s="78">
        <v>80</v>
      </c>
      <c r="C455" s="60">
        <v>84</v>
      </c>
      <c r="D455" s="79" t="s">
        <v>2113</v>
      </c>
      <c r="E455" s="79" t="s">
        <v>739</v>
      </c>
    </row>
    <row r="456" spans="1:5" ht="12.75">
      <c r="A456" s="58" t="s">
        <v>1946</v>
      </c>
      <c r="B456" s="78">
        <v>84</v>
      </c>
      <c r="C456" s="60">
        <v>100</v>
      </c>
      <c r="D456" s="79" t="s">
        <v>2114</v>
      </c>
      <c r="E456" s="79" t="s">
        <v>796</v>
      </c>
    </row>
    <row r="457" spans="1:4" ht="12.75">
      <c r="A457" s="58" t="s">
        <v>1946</v>
      </c>
      <c r="B457" s="78">
        <v>86</v>
      </c>
      <c r="D457" s="79" t="s">
        <v>2126</v>
      </c>
    </row>
    <row r="458" spans="1:4" ht="12.75">
      <c r="A458" s="58" t="s">
        <v>1946</v>
      </c>
      <c r="B458" s="78">
        <v>88</v>
      </c>
      <c r="D458" s="79" t="s">
        <v>2127</v>
      </c>
    </row>
    <row r="459" spans="1:4" ht="12.75">
      <c r="A459" s="58" t="s">
        <v>1946</v>
      </c>
      <c r="B459" s="78">
        <v>92</v>
      </c>
      <c r="D459" s="79" t="s">
        <v>1998</v>
      </c>
    </row>
    <row r="460" spans="1:4" ht="12.75">
      <c r="A460" s="58" t="s">
        <v>1946</v>
      </c>
      <c r="B460" s="78">
        <v>94</v>
      </c>
      <c r="D460" s="79" t="s">
        <v>2015</v>
      </c>
    </row>
    <row r="461" spans="1:5" ht="12.75">
      <c r="A461" s="58" t="s">
        <v>1947</v>
      </c>
      <c r="B461" s="78">
        <v>0</v>
      </c>
      <c r="C461" s="60">
        <v>6</v>
      </c>
      <c r="D461" s="79" t="s">
        <v>2128</v>
      </c>
      <c r="E461" s="79" t="s">
        <v>796</v>
      </c>
    </row>
    <row r="462" spans="1:4" ht="12.75">
      <c r="A462" s="58" t="s">
        <v>1947</v>
      </c>
      <c r="B462" s="78">
        <v>2</v>
      </c>
      <c r="D462" s="79" t="s">
        <v>2141</v>
      </c>
    </row>
    <row r="463" spans="1:4" ht="12.75">
      <c r="A463" s="58" t="s">
        <v>1947</v>
      </c>
      <c r="B463" s="78">
        <v>4</v>
      </c>
      <c r="D463" s="79" t="s">
        <v>2094</v>
      </c>
    </row>
    <row r="464" spans="1:4" ht="12.75">
      <c r="A464" s="58" t="s">
        <v>1947</v>
      </c>
      <c r="B464" s="78">
        <v>5</v>
      </c>
      <c r="D464" s="79" t="s">
        <v>2011</v>
      </c>
    </row>
    <row r="465" spans="1:5" ht="12.75">
      <c r="A465" s="58" t="s">
        <v>1947</v>
      </c>
      <c r="B465" s="78">
        <v>6</v>
      </c>
      <c r="C465" s="60">
        <v>10</v>
      </c>
      <c r="D465" s="79" t="s">
        <v>2129</v>
      </c>
      <c r="E465" s="79" t="s">
        <v>796</v>
      </c>
    </row>
    <row r="466" spans="1:4" ht="12.75">
      <c r="A466" s="58" t="s">
        <v>1947</v>
      </c>
      <c r="B466" s="78">
        <v>8</v>
      </c>
      <c r="D466" s="79" t="s">
        <v>2142</v>
      </c>
    </row>
    <row r="467" spans="1:5" ht="12.75">
      <c r="A467" s="58" t="s">
        <v>1947</v>
      </c>
      <c r="B467" s="78">
        <v>10</v>
      </c>
      <c r="C467" s="60">
        <v>12</v>
      </c>
      <c r="D467" s="79" t="s">
        <v>2130</v>
      </c>
      <c r="E467" s="79" t="s">
        <v>784</v>
      </c>
    </row>
    <row r="468" spans="1:5" ht="12.75">
      <c r="A468" s="58" t="s">
        <v>1947</v>
      </c>
      <c r="B468" s="78">
        <v>12</v>
      </c>
      <c r="C468" s="60">
        <v>16</v>
      </c>
      <c r="D468" s="79" t="s">
        <v>2131</v>
      </c>
      <c r="E468" s="79" t="s">
        <v>798</v>
      </c>
    </row>
    <row r="469" spans="1:4" ht="12.75">
      <c r="A469" s="58" t="s">
        <v>1947</v>
      </c>
      <c r="B469" s="78">
        <v>14</v>
      </c>
      <c r="D469" s="79" t="s">
        <v>2143</v>
      </c>
    </row>
    <row r="470" spans="1:5" ht="12.75">
      <c r="A470" s="58" t="s">
        <v>1947</v>
      </c>
      <c r="B470" s="78">
        <v>16</v>
      </c>
      <c r="C470" s="60">
        <v>20</v>
      </c>
      <c r="D470" s="79" t="s">
        <v>2132</v>
      </c>
      <c r="E470" s="79" t="s">
        <v>784</v>
      </c>
    </row>
    <row r="471" spans="1:4" ht="12.75">
      <c r="A471" s="58" t="s">
        <v>1947</v>
      </c>
      <c r="B471" s="78">
        <v>18</v>
      </c>
      <c r="D471" s="79" t="s">
        <v>2013</v>
      </c>
    </row>
    <row r="472" spans="1:5" ht="12.75">
      <c r="A472" s="58" t="s">
        <v>1947</v>
      </c>
      <c r="B472" s="78">
        <v>20</v>
      </c>
      <c r="C472" s="60">
        <v>22</v>
      </c>
      <c r="D472" s="79" t="s">
        <v>2133</v>
      </c>
      <c r="E472" s="79" t="s">
        <v>798</v>
      </c>
    </row>
    <row r="473" spans="1:5" ht="12.75">
      <c r="A473" s="58" t="s">
        <v>1947</v>
      </c>
      <c r="B473" s="78">
        <v>22</v>
      </c>
      <c r="C473" s="60">
        <v>24</v>
      </c>
      <c r="D473" s="79" t="s">
        <v>2134</v>
      </c>
      <c r="E473" s="79" t="s">
        <v>796</v>
      </c>
    </row>
    <row r="474" spans="1:5" ht="12.75">
      <c r="A474" s="58" t="s">
        <v>1947</v>
      </c>
      <c r="B474" s="78">
        <v>24</v>
      </c>
      <c r="C474" s="60">
        <v>26</v>
      </c>
      <c r="D474" s="79" t="s">
        <v>2135</v>
      </c>
      <c r="E474" s="79" t="s">
        <v>784</v>
      </c>
    </row>
    <row r="475" spans="1:5" ht="12.75">
      <c r="A475" s="58" t="s">
        <v>1947</v>
      </c>
      <c r="B475" s="78">
        <v>26</v>
      </c>
      <c r="C475" s="60">
        <v>30</v>
      </c>
      <c r="D475" s="79" t="s">
        <v>2136</v>
      </c>
      <c r="E475" s="79" t="s">
        <v>796</v>
      </c>
    </row>
    <row r="476" spans="1:4" ht="12.75">
      <c r="A476" s="58" t="s">
        <v>1947</v>
      </c>
      <c r="B476" s="78">
        <v>28</v>
      </c>
      <c r="D476" s="79" t="s">
        <v>2144</v>
      </c>
    </row>
    <row r="477" spans="1:5" ht="12.75">
      <c r="A477" s="58" t="s">
        <v>1947</v>
      </c>
      <c r="B477" s="78">
        <v>30</v>
      </c>
      <c r="C477" s="60">
        <v>34</v>
      </c>
      <c r="D477" s="79" t="s">
        <v>2137</v>
      </c>
      <c r="E477" s="79" t="s">
        <v>796</v>
      </c>
    </row>
    <row r="478" spans="1:4" ht="12.75">
      <c r="A478" s="58" t="s">
        <v>1947</v>
      </c>
      <c r="B478" s="78">
        <v>32</v>
      </c>
      <c r="D478" s="79" t="s">
        <v>2015</v>
      </c>
    </row>
    <row r="479" spans="1:5" ht="12.75">
      <c r="A479" s="58" t="s">
        <v>1947</v>
      </c>
      <c r="B479" s="78">
        <v>34</v>
      </c>
      <c r="C479" s="60">
        <v>36</v>
      </c>
      <c r="D479" s="79" t="s">
        <v>2138</v>
      </c>
      <c r="E479" s="79" t="s">
        <v>784</v>
      </c>
    </row>
    <row r="480" spans="1:5" ht="12.75">
      <c r="A480" s="58" t="s">
        <v>1947</v>
      </c>
      <c r="B480" s="78">
        <v>36</v>
      </c>
      <c r="C480" s="60">
        <v>48</v>
      </c>
      <c r="D480" s="79" t="s">
        <v>2139</v>
      </c>
      <c r="E480" s="79" t="s">
        <v>784</v>
      </c>
    </row>
    <row r="481" spans="1:4" ht="12.75">
      <c r="A481" s="58" t="s">
        <v>1947</v>
      </c>
      <c r="B481" s="78">
        <v>38</v>
      </c>
      <c r="D481" s="79" t="s">
        <v>2145</v>
      </c>
    </row>
    <row r="482" spans="1:4" ht="12.75">
      <c r="A482" s="58" t="s">
        <v>1947</v>
      </c>
      <c r="B482" s="78">
        <v>40</v>
      </c>
      <c r="D482" s="79" t="s">
        <v>2034</v>
      </c>
    </row>
    <row r="483" spans="1:4" ht="12.75">
      <c r="A483" s="58" t="s">
        <v>1947</v>
      </c>
      <c r="B483" s="78">
        <v>44</v>
      </c>
      <c r="D483" s="79" t="s">
        <v>1998</v>
      </c>
    </row>
    <row r="484" spans="1:4" ht="12.75">
      <c r="A484" s="58" t="s">
        <v>1947</v>
      </c>
      <c r="B484" s="78">
        <v>46</v>
      </c>
      <c r="D484" s="79" t="s">
        <v>2015</v>
      </c>
    </row>
    <row r="485" spans="1:5" ht="12.75">
      <c r="A485" s="58" t="s">
        <v>1947</v>
      </c>
      <c r="B485" s="78">
        <v>48</v>
      </c>
      <c r="C485" s="60">
        <v>50</v>
      </c>
      <c r="D485" s="79" t="s">
        <v>2140</v>
      </c>
      <c r="E485" s="79" t="s">
        <v>796</v>
      </c>
    </row>
    <row r="486" spans="1:5" ht="12.75">
      <c r="A486" s="58" t="s">
        <v>1948</v>
      </c>
      <c r="B486" s="78">
        <v>0</v>
      </c>
      <c r="C486" s="60">
        <v>4</v>
      </c>
      <c r="D486" s="79" t="s">
        <v>2146</v>
      </c>
      <c r="E486" s="79" t="s">
        <v>796</v>
      </c>
    </row>
    <row r="487" spans="1:4" ht="12.75">
      <c r="A487" s="58" t="s">
        <v>1948</v>
      </c>
      <c r="B487" s="78">
        <v>2</v>
      </c>
      <c r="D487" s="79" t="s">
        <v>2153</v>
      </c>
    </row>
    <row r="488" spans="1:4" ht="12.75">
      <c r="A488" s="58" t="s">
        <v>1948</v>
      </c>
      <c r="B488" s="78">
        <v>3</v>
      </c>
      <c r="D488" s="79" t="s">
        <v>2094</v>
      </c>
    </row>
    <row r="489" spans="1:5" ht="12.75">
      <c r="A489" s="58" t="s">
        <v>1948</v>
      </c>
      <c r="B489" s="78">
        <v>4</v>
      </c>
      <c r="C489" s="60">
        <v>6</v>
      </c>
      <c r="D489" s="79" t="s">
        <v>2147</v>
      </c>
      <c r="E489" s="79" t="s">
        <v>796</v>
      </c>
    </row>
    <row r="490" spans="1:4" ht="12.75">
      <c r="A490" s="58" t="s">
        <v>1948</v>
      </c>
      <c r="B490" s="78">
        <v>5.5</v>
      </c>
      <c r="D490" s="79" t="s">
        <v>2154</v>
      </c>
    </row>
    <row r="491" spans="1:4" ht="12.75">
      <c r="A491" s="58" t="s">
        <v>1948</v>
      </c>
      <c r="B491" s="78">
        <v>6</v>
      </c>
      <c r="C491" s="60">
        <v>8</v>
      </c>
      <c r="D491" s="79" t="s">
        <v>2148</v>
      </c>
    </row>
    <row r="492" spans="1:5" ht="12.75">
      <c r="A492" s="58" t="s">
        <v>1948</v>
      </c>
      <c r="B492" s="78">
        <v>8</v>
      </c>
      <c r="C492" s="60">
        <v>16</v>
      </c>
      <c r="D492" s="79" t="s">
        <v>2149</v>
      </c>
      <c r="E492" s="79" t="s">
        <v>796</v>
      </c>
    </row>
    <row r="493" spans="1:5" ht="12.75">
      <c r="A493" s="58" t="s">
        <v>1948</v>
      </c>
      <c r="B493" s="78">
        <v>16</v>
      </c>
      <c r="C493" s="60">
        <v>26</v>
      </c>
      <c r="D493" s="79" t="s">
        <v>2150</v>
      </c>
      <c r="E493" s="79" t="s">
        <v>784</v>
      </c>
    </row>
    <row r="494" spans="1:4" ht="12.75">
      <c r="A494" s="58" t="s">
        <v>1948</v>
      </c>
      <c r="B494" s="78">
        <v>22</v>
      </c>
      <c r="D494" s="79" t="s">
        <v>1998</v>
      </c>
    </row>
    <row r="495" spans="1:4" ht="12.75">
      <c r="A495" s="58" t="s">
        <v>1948</v>
      </c>
      <c r="B495" s="78">
        <v>24</v>
      </c>
      <c r="D495" s="79" t="s">
        <v>2033</v>
      </c>
    </row>
    <row r="496" spans="1:5" ht="12.75">
      <c r="A496" s="58" t="s">
        <v>1948</v>
      </c>
      <c r="B496" s="78">
        <v>26</v>
      </c>
      <c r="C496" s="60">
        <v>34</v>
      </c>
      <c r="D496" s="79" t="s">
        <v>2151</v>
      </c>
      <c r="E496" s="79" t="s">
        <v>796</v>
      </c>
    </row>
    <row r="497" spans="1:4" ht="12.75">
      <c r="A497" s="58" t="s">
        <v>1948</v>
      </c>
      <c r="B497" s="78">
        <v>32</v>
      </c>
      <c r="D497" s="79" t="s">
        <v>2155</v>
      </c>
    </row>
    <row r="498" spans="1:5" ht="12.75">
      <c r="A498" s="58" t="s">
        <v>1948</v>
      </c>
      <c r="B498" s="78">
        <v>34</v>
      </c>
      <c r="C498" s="60">
        <v>36</v>
      </c>
      <c r="D498" s="79" t="s">
        <v>2152</v>
      </c>
      <c r="E498" s="79" t="s">
        <v>798</v>
      </c>
    </row>
  </sheetData>
  <sheetProtection/>
  <mergeCells count="1">
    <mergeCell ref="A3:A20"/>
  </mergeCells>
  <dataValidations count="8">
    <dataValidation type="list" allowBlank="1" showInputMessage="1" showErrorMessage="1" sqref="N1:N65536">
      <formula1>DUNHAM_CLASS</formula1>
    </dataValidation>
    <dataValidation type="list" allowBlank="1" showInputMessage="1" showErrorMessage="1" sqref="I29:I148 E1:E169 E203:E253 E288:E65536">
      <formula1>MATERIAL_TYPE</formula1>
    </dataValidation>
    <dataValidation type="list" allowBlank="1" showInputMessage="1" showErrorMessage="1" sqref="G1:G65536">
      <formula1>POROSITY_TYPE</formula1>
    </dataValidation>
    <dataValidation type="list" allowBlank="1" showInputMessage="1" showErrorMessage="1" sqref="H1:H65536">
      <formula1>INDURATION</formula1>
    </dataValidation>
    <dataValidation type="list" allowBlank="1" showInputMessage="1" showErrorMessage="1" sqref="J1:J65536">
      <formula1>FOSSIL_TYPE</formula1>
    </dataValidation>
    <dataValidation type="list" allowBlank="1" showInputMessage="1" showErrorMessage="1" sqref="K1:K65536">
      <formula1>Color</formula1>
    </dataValidation>
    <dataValidation type="list" allowBlank="1" showInputMessage="1" showErrorMessage="1" sqref="L1:L65536">
      <formula1>ACCESSMIN</formula1>
    </dataValidation>
    <dataValidation type="list" allowBlank="1" showInputMessage="1" showErrorMessage="1" sqref="A1:A169 A279:A281 A203:A253 A255:A257 A259:A261 A263:A265 A267:A269 A271:A273 A275:A277 A287:A289 A283:A285 A291:A293 A295:A65536">
      <formula1>WellName</formula1>
    </dataValidation>
  </dataValidation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7"/>
  <dimension ref="A1:F44"/>
  <sheetViews>
    <sheetView zoomScalePageLayoutView="0" workbookViewId="0" topLeftCell="A1">
      <selection activeCell="A33" sqref="A33:A44"/>
    </sheetView>
  </sheetViews>
  <sheetFormatPr defaultColWidth="9.140625" defaultRowHeight="12.75"/>
  <cols>
    <col min="1" max="1" width="13.421875" style="58" customWidth="1"/>
    <col min="2" max="2" width="14.00390625" style="78" customWidth="1"/>
    <col min="3" max="3" width="15.28125" style="60" customWidth="1"/>
    <col min="4" max="4" width="29.140625" style="79" customWidth="1"/>
    <col min="5" max="5" width="28.7109375" style="79" customWidth="1"/>
    <col min="6" max="6" width="20.28125" style="67" customWidth="1"/>
  </cols>
  <sheetData>
    <row r="1" spans="1:6" ht="13.5" thickBot="1">
      <c r="A1" s="4" t="s">
        <v>89</v>
      </c>
      <c r="B1" s="69" t="s">
        <v>131</v>
      </c>
      <c r="C1" s="47" t="s">
        <v>132</v>
      </c>
      <c r="D1" s="7" t="s">
        <v>98</v>
      </c>
      <c r="E1" s="7" t="s">
        <v>171</v>
      </c>
      <c r="F1" s="10" t="s">
        <v>172</v>
      </c>
    </row>
    <row r="2" spans="1:6" ht="64.5" thickBot="1">
      <c r="A2" s="11" t="s">
        <v>1572</v>
      </c>
      <c r="B2" s="70" t="s">
        <v>173</v>
      </c>
      <c r="C2" s="49" t="s">
        <v>415</v>
      </c>
      <c r="D2" s="14" t="s">
        <v>416</v>
      </c>
      <c r="E2" s="14" t="s">
        <v>417</v>
      </c>
      <c r="F2" s="18" t="s">
        <v>418</v>
      </c>
    </row>
    <row r="3" spans="1:6" ht="12.75">
      <c r="A3" s="170" t="s">
        <v>10</v>
      </c>
      <c r="B3" s="71">
        <v>0</v>
      </c>
      <c r="C3" s="52">
        <v>180</v>
      </c>
      <c r="D3" s="72" t="s">
        <v>837</v>
      </c>
      <c r="E3" s="72" t="s">
        <v>1161</v>
      </c>
      <c r="F3" s="62" t="s">
        <v>419</v>
      </c>
    </row>
    <row r="4" spans="1:6" ht="12.75">
      <c r="A4" s="171"/>
      <c r="B4" s="75">
        <v>180</v>
      </c>
      <c r="C4" s="52">
        <v>780</v>
      </c>
      <c r="D4" s="72" t="s">
        <v>1060</v>
      </c>
      <c r="E4" s="72" t="s">
        <v>1161</v>
      </c>
      <c r="F4" s="62" t="s">
        <v>419</v>
      </c>
    </row>
    <row r="5" spans="1:6" ht="12.75">
      <c r="A5" s="171"/>
      <c r="B5" s="75">
        <v>780</v>
      </c>
      <c r="C5" s="52">
        <v>1155</v>
      </c>
      <c r="D5" s="72" t="s">
        <v>1045</v>
      </c>
      <c r="E5" s="72" t="s">
        <v>1161</v>
      </c>
      <c r="F5" s="62" t="s">
        <v>419</v>
      </c>
    </row>
    <row r="6" spans="1:6" ht="12.75">
      <c r="A6" s="171"/>
      <c r="B6" s="75">
        <v>1400</v>
      </c>
      <c r="C6" s="52">
        <v>1810</v>
      </c>
      <c r="D6" s="72" t="s">
        <v>104</v>
      </c>
      <c r="E6" s="72" t="s">
        <v>1161</v>
      </c>
      <c r="F6" s="62" t="s">
        <v>419</v>
      </c>
    </row>
    <row r="7" spans="1:6" ht="12.75">
      <c r="A7" s="171"/>
      <c r="B7" s="75">
        <v>1155</v>
      </c>
      <c r="C7" s="52">
        <v>2057</v>
      </c>
      <c r="D7" s="72" t="s">
        <v>420</v>
      </c>
      <c r="E7" s="72" t="s">
        <v>1161</v>
      </c>
      <c r="F7" s="62" t="s">
        <v>419</v>
      </c>
    </row>
    <row r="8" spans="1:6" ht="13.5" thickBot="1">
      <c r="A8" s="171"/>
      <c r="B8" s="75">
        <v>2057</v>
      </c>
      <c r="C8" s="52"/>
      <c r="D8" s="72" t="s">
        <v>1047</v>
      </c>
      <c r="E8" s="72" t="s">
        <v>1161</v>
      </c>
      <c r="F8" s="62" t="s">
        <v>419</v>
      </c>
    </row>
    <row r="9" spans="1:6" ht="12.75">
      <c r="A9" s="105" t="s">
        <v>1723</v>
      </c>
      <c r="B9" s="78">
        <v>0</v>
      </c>
      <c r="C9" s="60">
        <v>180</v>
      </c>
      <c r="D9" s="103" t="s">
        <v>837</v>
      </c>
      <c r="E9" s="77" t="s">
        <v>1132</v>
      </c>
      <c r="F9" s="125"/>
    </row>
    <row r="10" spans="1:6" ht="12.75">
      <c r="A10" s="106" t="s">
        <v>1724</v>
      </c>
      <c r="B10" s="78">
        <v>0</v>
      </c>
      <c r="C10" s="60">
        <v>180</v>
      </c>
      <c r="D10" s="104" t="s">
        <v>837</v>
      </c>
      <c r="E10" s="79" t="s">
        <v>1132</v>
      </c>
      <c r="F10" s="126"/>
    </row>
    <row r="11" spans="1:6" ht="12.75">
      <c r="A11" s="106" t="s">
        <v>1725</v>
      </c>
      <c r="B11" s="78">
        <v>0</v>
      </c>
      <c r="C11" s="60">
        <v>180</v>
      </c>
      <c r="D11" s="104" t="s">
        <v>837</v>
      </c>
      <c r="E11" s="79" t="s">
        <v>1132</v>
      </c>
      <c r="F11" s="126"/>
    </row>
    <row r="12" spans="1:6" ht="12.75">
      <c r="A12" s="106" t="s">
        <v>1726</v>
      </c>
      <c r="B12" s="78">
        <v>0</v>
      </c>
      <c r="C12" s="60">
        <v>180</v>
      </c>
      <c r="D12" s="104" t="s">
        <v>837</v>
      </c>
      <c r="E12" s="79" t="s">
        <v>1132</v>
      </c>
      <c r="F12" s="126"/>
    </row>
    <row r="13" spans="1:6" ht="12.75">
      <c r="A13" s="106" t="s">
        <v>1727</v>
      </c>
      <c r="B13" s="78">
        <v>0</v>
      </c>
      <c r="C13" s="60">
        <v>180</v>
      </c>
      <c r="D13" s="104" t="s">
        <v>837</v>
      </c>
      <c r="E13" s="79" t="s">
        <v>1132</v>
      </c>
      <c r="F13" s="126"/>
    </row>
    <row r="14" spans="1:6" ht="12.75">
      <c r="A14" s="106" t="s">
        <v>1728</v>
      </c>
      <c r="B14" s="78">
        <v>0</v>
      </c>
      <c r="C14" s="60">
        <v>180</v>
      </c>
      <c r="D14" s="104" t="s">
        <v>837</v>
      </c>
      <c r="E14" s="79" t="s">
        <v>1132</v>
      </c>
      <c r="F14" s="126"/>
    </row>
    <row r="15" spans="1:6" ht="12.75">
      <c r="A15" s="106" t="s">
        <v>1729</v>
      </c>
      <c r="B15" s="78">
        <v>0</v>
      </c>
      <c r="C15" s="60">
        <v>180</v>
      </c>
      <c r="D15" s="104" t="s">
        <v>837</v>
      </c>
      <c r="E15" s="79" t="s">
        <v>1132</v>
      </c>
      <c r="F15" s="126"/>
    </row>
    <row r="16" spans="1:6" ht="12.75">
      <c r="A16" s="106" t="s">
        <v>1730</v>
      </c>
      <c r="B16" s="78">
        <v>0</v>
      </c>
      <c r="C16" s="60">
        <v>180</v>
      </c>
      <c r="D16" s="104" t="s">
        <v>837</v>
      </c>
      <c r="E16" s="79" t="s">
        <v>1132</v>
      </c>
      <c r="F16" s="126"/>
    </row>
    <row r="17" spans="1:6" ht="12.75">
      <c r="A17" s="106" t="s">
        <v>1731</v>
      </c>
      <c r="B17" s="78">
        <v>0</v>
      </c>
      <c r="C17" s="60">
        <v>180</v>
      </c>
      <c r="D17" s="104" t="s">
        <v>837</v>
      </c>
      <c r="E17" s="79" t="s">
        <v>1132</v>
      </c>
      <c r="F17" s="126"/>
    </row>
    <row r="18" spans="1:6" ht="12.75">
      <c r="A18" s="106" t="s">
        <v>1732</v>
      </c>
      <c r="B18" s="78">
        <v>0</v>
      </c>
      <c r="C18" s="60">
        <v>180</v>
      </c>
      <c r="D18" s="104" t="s">
        <v>837</v>
      </c>
      <c r="E18" s="79" t="s">
        <v>1132</v>
      </c>
      <c r="F18" s="126"/>
    </row>
    <row r="19" spans="1:6" ht="12.75">
      <c r="A19" s="106" t="s">
        <v>1733</v>
      </c>
      <c r="B19" s="78">
        <v>0</v>
      </c>
      <c r="C19" s="60">
        <v>180</v>
      </c>
      <c r="D19" s="104" t="s">
        <v>837</v>
      </c>
      <c r="E19" s="79" t="s">
        <v>1132</v>
      </c>
      <c r="F19" s="126"/>
    </row>
    <row r="20" spans="1:6" ht="12.75">
      <c r="A20" s="106" t="s">
        <v>1734</v>
      </c>
      <c r="B20" s="78">
        <v>0</v>
      </c>
      <c r="C20" s="60">
        <v>180</v>
      </c>
      <c r="D20" s="104" t="s">
        <v>837</v>
      </c>
      <c r="E20" s="79" t="s">
        <v>1132</v>
      </c>
      <c r="F20" s="126"/>
    </row>
    <row r="21" spans="1:6" ht="12.75">
      <c r="A21" s="106" t="s">
        <v>1735</v>
      </c>
      <c r="B21" s="78">
        <v>0</v>
      </c>
      <c r="C21" s="60">
        <v>180</v>
      </c>
      <c r="D21" s="104" t="s">
        <v>837</v>
      </c>
      <c r="E21" s="79" t="s">
        <v>1132</v>
      </c>
      <c r="F21" s="126"/>
    </row>
    <row r="22" spans="1:6" ht="12.75">
      <c r="A22" s="106" t="s">
        <v>1736</v>
      </c>
      <c r="B22" s="78">
        <v>0</v>
      </c>
      <c r="C22" s="60">
        <v>180</v>
      </c>
      <c r="D22" s="104" t="s">
        <v>837</v>
      </c>
      <c r="E22" s="79" t="s">
        <v>1132</v>
      </c>
      <c r="F22" s="126"/>
    </row>
    <row r="23" spans="1:6" ht="12.75">
      <c r="A23" s="106" t="s">
        <v>1746</v>
      </c>
      <c r="B23" s="78">
        <v>0</v>
      </c>
      <c r="C23" s="60">
        <v>180</v>
      </c>
      <c r="D23" s="104" t="s">
        <v>837</v>
      </c>
      <c r="E23" s="79" t="s">
        <v>1132</v>
      </c>
      <c r="F23" s="126"/>
    </row>
    <row r="24" spans="1:6" ht="12.75">
      <c r="A24" s="106" t="s">
        <v>1737</v>
      </c>
      <c r="B24" s="78">
        <v>0</v>
      </c>
      <c r="C24" s="60">
        <v>180</v>
      </c>
      <c r="D24" s="104" t="s">
        <v>837</v>
      </c>
      <c r="E24" s="79" t="s">
        <v>1132</v>
      </c>
      <c r="F24" s="126"/>
    </row>
    <row r="25" spans="1:6" ht="12.75">
      <c r="A25" s="106" t="s">
        <v>1738</v>
      </c>
      <c r="B25" s="78">
        <v>0</v>
      </c>
      <c r="C25" s="60">
        <v>180</v>
      </c>
      <c r="D25" s="104" t="s">
        <v>837</v>
      </c>
      <c r="E25" s="79" t="s">
        <v>1132</v>
      </c>
      <c r="F25" s="126"/>
    </row>
    <row r="26" spans="1:6" ht="12.75">
      <c r="A26" s="106" t="s">
        <v>1739</v>
      </c>
      <c r="B26" s="78">
        <v>0</v>
      </c>
      <c r="C26" s="60">
        <v>180</v>
      </c>
      <c r="D26" s="104" t="s">
        <v>837</v>
      </c>
      <c r="E26" s="79" t="s">
        <v>1132</v>
      </c>
      <c r="F26" s="126"/>
    </row>
    <row r="27" spans="1:6" ht="12.75">
      <c r="A27" s="106" t="s">
        <v>1740</v>
      </c>
      <c r="B27" s="78">
        <v>0</v>
      </c>
      <c r="C27" s="60">
        <v>180</v>
      </c>
      <c r="D27" s="104" t="s">
        <v>837</v>
      </c>
      <c r="E27" s="79" t="s">
        <v>1132</v>
      </c>
      <c r="F27" s="126"/>
    </row>
    <row r="28" spans="1:6" ht="12.75">
      <c r="A28" s="106" t="s">
        <v>1741</v>
      </c>
      <c r="B28" s="78">
        <v>0</v>
      </c>
      <c r="C28" s="60">
        <v>180</v>
      </c>
      <c r="D28" s="104" t="s">
        <v>837</v>
      </c>
      <c r="E28" s="79" t="s">
        <v>1132</v>
      </c>
      <c r="F28" s="126"/>
    </row>
    <row r="29" spans="1:6" ht="12.75">
      <c r="A29" s="106" t="s">
        <v>1742</v>
      </c>
      <c r="B29" s="78">
        <v>0</v>
      </c>
      <c r="C29" s="60">
        <v>180</v>
      </c>
      <c r="D29" s="104" t="s">
        <v>837</v>
      </c>
      <c r="E29" s="79" t="s">
        <v>1132</v>
      </c>
      <c r="F29" s="126"/>
    </row>
    <row r="30" spans="1:6" ht="12.75">
      <c r="A30" s="106" t="s">
        <v>1743</v>
      </c>
      <c r="B30" s="78">
        <v>0</v>
      </c>
      <c r="C30" s="60">
        <v>180</v>
      </c>
      <c r="D30" s="104" t="s">
        <v>837</v>
      </c>
      <c r="E30" s="79" t="s">
        <v>1132</v>
      </c>
      <c r="F30" s="126"/>
    </row>
    <row r="31" spans="1:6" ht="12.75">
      <c r="A31" s="106" t="s">
        <v>1744</v>
      </c>
      <c r="B31" s="78">
        <v>0</v>
      </c>
      <c r="C31" s="60">
        <v>180</v>
      </c>
      <c r="D31" s="104" t="s">
        <v>837</v>
      </c>
      <c r="E31" s="79" t="s">
        <v>1132</v>
      </c>
      <c r="F31" s="126"/>
    </row>
    <row r="32" spans="1:6" ht="13.5" thickBot="1">
      <c r="A32" s="107" t="s">
        <v>1745</v>
      </c>
      <c r="B32" s="78">
        <v>0</v>
      </c>
      <c r="C32" s="60">
        <v>180</v>
      </c>
      <c r="D32" s="104" t="s">
        <v>837</v>
      </c>
      <c r="E32" s="79" t="s">
        <v>1132</v>
      </c>
      <c r="F32" s="126"/>
    </row>
    <row r="33" spans="1:5" ht="12.75">
      <c r="A33" s="99" t="s">
        <v>1937</v>
      </c>
      <c r="B33" s="78">
        <v>0</v>
      </c>
      <c r="C33" s="60">
        <v>180</v>
      </c>
      <c r="D33" s="104" t="s">
        <v>837</v>
      </c>
      <c r="E33" s="79" t="s">
        <v>1132</v>
      </c>
    </row>
    <row r="34" spans="1:5" ht="12.75">
      <c r="A34" s="157" t="s">
        <v>1938</v>
      </c>
      <c r="B34" s="78">
        <v>0</v>
      </c>
      <c r="C34" s="60">
        <v>180</v>
      </c>
      <c r="D34" s="104" t="s">
        <v>837</v>
      </c>
      <c r="E34" s="79" t="s">
        <v>1132</v>
      </c>
    </row>
    <row r="35" spans="1:5" ht="12.75">
      <c r="A35" s="157" t="s">
        <v>1939</v>
      </c>
      <c r="B35" s="78">
        <v>0</v>
      </c>
      <c r="C35" s="60">
        <v>180</v>
      </c>
      <c r="D35" s="104" t="s">
        <v>837</v>
      </c>
      <c r="E35" s="79" t="s">
        <v>1132</v>
      </c>
    </row>
    <row r="36" spans="1:5" ht="12.75">
      <c r="A36" s="157" t="s">
        <v>1940</v>
      </c>
      <c r="B36" s="78">
        <v>0</v>
      </c>
      <c r="C36" s="60">
        <v>180</v>
      </c>
      <c r="D36" s="104" t="s">
        <v>837</v>
      </c>
      <c r="E36" s="79" t="s">
        <v>1132</v>
      </c>
    </row>
    <row r="37" spans="1:5" ht="12.75">
      <c r="A37" s="157" t="s">
        <v>1941</v>
      </c>
      <c r="B37" s="78">
        <v>0</v>
      </c>
      <c r="C37" s="60">
        <v>180</v>
      </c>
      <c r="D37" s="104" t="s">
        <v>837</v>
      </c>
      <c r="E37" s="79" t="s">
        <v>1132</v>
      </c>
    </row>
    <row r="38" spans="1:5" ht="12.75">
      <c r="A38" s="157" t="s">
        <v>1942</v>
      </c>
      <c r="B38" s="78">
        <v>0</v>
      </c>
      <c r="C38" s="60">
        <v>180</v>
      </c>
      <c r="D38" s="104" t="s">
        <v>837</v>
      </c>
      <c r="E38" s="79" t="s">
        <v>1132</v>
      </c>
    </row>
    <row r="39" spans="1:5" ht="12.75">
      <c r="A39" s="157" t="s">
        <v>1943</v>
      </c>
      <c r="B39" s="78">
        <v>0</v>
      </c>
      <c r="C39" s="60">
        <v>180</v>
      </c>
      <c r="D39" s="104" t="s">
        <v>837</v>
      </c>
      <c r="E39" s="79" t="s">
        <v>1132</v>
      </c>
    </row>
    <row r="40" spans="1:5" ht="12.75">
      <c r="A40" s="157" t="s">
        <v>1944</v>
      </c>
      <c r="B40" s="78">
        <v>0</v>
      </c>
      <c r="C40" s="60">
        <v>180</v>
      </c>
      <c r="D40" s="104" t="s">
        <v>837</v>
      </c>
      <c r="E40" s="79" t="s">
        <v>1132</v>
      </c>
    </row>
    <row r="41" spans="1:5" ht="12.75">
      <c r="A41" s="157" t="s">
        <v>1945</v>
      </c>
      <c r="B41" s="78">
        <v>0</v>
      </c>
      <c r="C41" s="60">
        <v>180</v>
      </c>
      <c r="D41" s="104" t="s">
        <v>837</v>
      </c>
      <c r="E41" s="79" t="s">
        <v>1132</v>
      </c>
    </row>
    <row r="42" spans="1:5" ht="12.75">
      <c r="A42" s="157" t="s">
        <v>1946</v>
      </c>
      <c r="B42" s="78">
        <v>0</v>
      </c>
      <c r="C42" s="60">
        <v>180</v>
      </c>
      <c r="D42" s="104" t="s">
        <v>837</v>
      </c>
      <c r="E42" s="79" t="s">
        <v>1132</v>
      </c>
    </row>
    <row r="43" spans="1:5" ht="12.75">
      <c r="A43" s="157" t="s">
        <v>1947</v>
      </c>
      <c r="B43" s="78">
        <v>0</v>
      </c>
      <c r="C43" s="60">
        <v>180</v>
      </c>
      <c r="D43" s="104" t="s">
        <v>837</v>
      </c>
      <c r="E43" s="79" t="s">
        <v>1132</v>
      </c>
    </row>
    <row r="44" spans="1:5" ht="12.75">
      <c r="A44" s="157" t="s">
        <v>1948</v>
      </c>
      <c r="B44" s="78">
        <v>0</v>
      </c>
      <c r="C44" s="60">
        <v>180</v>
      </c>
      <c r="D44" s="104" t="s">
        <v>837</v>
      </c>
      <c r="E44" s="79" t="s">
        <v>1132</v>
      </c>
    </row>
  </sheetData>
  <sheetProtection/>
  <mergeCells count="1">
    <mergeCell ref="A3:A8"/>
  </mergeCells>
  <dataValidations count="3">
    <dataValidation type="list" allowBlank="1" showInputMessage="1" showErrorMessage="1" sqref="A1:A32 A45:A65536">
      <formula1>WellName</formula1>
    </dataValidation>
    <dataValidation type="list" allowBlank="1" showInputMessage="1" showErrorMessage="1" sqref="E1:E65536">
      <formula1>SOURCE</formula1>
    </dataValidation>
    <dataValidation type="list" allowBlank="1" showInputMessage="1" showErrorMessage="1" sqref="D1:D65536">
      <formula1>AQUIFER</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SFWMD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vfaraone</dc:creator>
  <cp:keywords/>
  <dc:description/>
  <cp:lastModifiedBy>South Fl. Water Mgmnt District</cp:lastModifiedBy>
  <dcterms:created xsi:type="dcterms:W3CDTF">2007-09-17T14:59:22Z</dcterms:created>
  <dcterms:modified xsi:type="dcterms:W3CDTF">2015-12-01T15:12:16Z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